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430" activeTab="4"/>
  </bookViews>
  <sheets>
    <sheet name="Příjmy" sheetId="1" r:id="rId1"/>
    <sheet name="Výdaje" sheetId="2" r:id="rId2"/>
    <sheet name="Závazné ukazatele příjmy" sheetId="3" r:id="rId3"/>
    <sheet name="Závazné ukazatele výdaje" sheetId="4" r:id="rId4"/>
    <sheet name="Závazné ukazatele financování" sheetId="5" r:id="rId5"/>
  </sheets>
  <calcPr calcId="124519"/>
</workbook>
</file>

<file path=xl/calcChain.xml><?xml version="1.0" encoding="utf-8"?>
<calcChain xmlns="http://schemas.openxmlformats.org/spreadsheetml/2006/main">
  <c r="E12" i="5"/>
  <c r="E32" i="4"/>
  <c r="E41" i="3"/>
  <c r="E41" i="2" l="1"/>
  <c r="E165"/>
  <c r="E161"/>
  <c r="E130"/>
  <c r="E111"/>
  <c r="E97"/>
  <c r="E89"/>
  <c r="E82"/>
  <c r="E78"/>
  <c r="E74"/>
  <c r="E62"/>
  <c r="D62"/>
  <c r="E57"/>
  <c r="E48"/>
  <c r="E33"/>
  <c r="E27"/>
  <c r="E19"/>
  <c r="E14"/>
  <c r="E8"/>
  <c r="E66" i="1"/>
  <c r="E58"/>
  <c r="E54"/>
  <c r="E44"/>
  <c r="E35"/>
  <c r="D161" i="2" l="1"/>
  <c r="D111"/>
  <c r="D97"/>
  <c r="E85"/>
  <c r="D85"/>
  <c r="D74"/>
  <c r="D48"/>
  <c r="D41"/>
  <c r="D27"/>
  <c r="D8"/>
  <c r="E73" i="1"/>
  <c r="D73"/>
  <c r="D66"/>
  <c r="D58"/>
  <c r="E48"/>
  <c r="D48"/>
  <c r="E38"/>
  <c r="D38"/>
  <c r="D44"/>
  <c r="D35"/>
  <c r="D22"/>
  <c r="D79" s="1"/>
  <c r="D89" i="2" l="1"/>
  <c r="E115"/>
  <c r="E123"/>
  <c r="E169"/>
  <c r="E173"/>
  <c r="D14"/>
  <c r="D130"/>
  <c r="D173"/>
  <c r="D169"/>
  <c r="D165"/>
  <c r="D123"/>
  <c r="D115"/>
  <c r="D82"/>
  <c r="D78"/>
  <c r="E175" l="1"/>
  <c r="D57"/>
  <c r="D175" s="1"/>
  <c r="D33"/>
  <c r="D19"/>
  <c r="E77" i="1"/>
  <c r="D77"/>
  <c r="E62"/>
  <c r="D62"/>
  <c r="D54"/>
  <c r="E30"/>
  <c r="D30"/>
  <c r="E26"/>
  <c r="D26"/>
  <c r="E22"/>
  <c r="E79" l="1"/>
  <c r="E178" i="2" s="1"/>
  <c r="D178"/>
</calcChain>
</file>

<file path=xl/sharedStrings.xml><?xml version="1.0" encoding="utf-8"?>
<sst xmlns="http://schemas.openxmlformats.org/spreadsheetml/2006/main" count="577" uniqueCount="192">
  <si>
    <t>Paragraf</t>
  </si>
  <si>
    <t>0000</t>
  </si>
  <si>
    <t>DPFO ze závislé činnosti</t>
  </si>
  <si>
    <t>DPFO ze sam. výd. činnosti</t>
  </si>
  <si>
    <t>DPFO z kapitálových výnosů</t>
  </si>
  <si>
    <t>DPPO</t>
  </si>
  <si>
    <t>DPH</t>
  </si>
  <si>
    <t>Poplatek ze psů</t>
  </si>
  <si>
    <t>Odvod z výtěžku provozování loterií</t>
  </si>
  <si>
    <t>Správní poplatky</t>
  </si>
  <si>
    <t>Daň z nemovitostí</t>
  </si>
  <si>
    <t>Neinvestiční transfery ze státního rozpočtu - dotace na výkon státní správy</t>
  </si>
  <si>
    <t>Ostatní transfery ze státního rozpočtu - dotace VPP</t>
  </si>
  <si>
    <t>CELKEM</t>
  </si>
  <si>
    <t>Položka</t>
  </si>
  <si>
    <t>Rozpočet 2016</t>
  </si>
  <si>
    <t>Návrh 2017</t>
  </si>
  <si>
    <t>Poplatek za komunální odpad</t>
  </si>
  <si>
    <t>2119</t>
  </si>
  <si>
    <t>Ostatní záležitosti těžebního průmyslu a energetiky</t>
  </si>
  <si>
    <t>Příjem z úhrad podle §32a horního zákona</t>
  </si>
  <si>
    <t>3639</t>
  </si>
  <si>
    <t>Příjmy z pronájmu pozemků</t>
  </si>
  <si>
    <t>3725</t>
  </si>
  <si>
    <t>Využívání a zneškodňování komunálních odpadů – tříděný odpad</t>
  </si>
  <si>
    <t>Přijaté nekapitálové příspěvky a náhrady</t>
  </si>
  <si>
    <t>6310</t>
  </si>
  <si>
    <t>Obecné příjmy a výdaje z finančních operací</t>
  </si>
  <si>
    <t>Příjmy z úroků</t>
  </si>
  <si>
    <t>Příjmy z prodeje ostatních nemovitostí a jejich částí</t>
  </si>
  <si>
    <t xml:space="preserve">Komunální služby a územní rozvoj </t>
  </si>
  <si>
    <t xml:space="preserve">CELKEM PŘÍJMY </t>
  </si>
  <si>
    <t>6171</t>
  </si>
  <si>
    <t>Sociální pojištění</t>
  </si>
  <si>
    <t>Zdravotní pojištění</t>
  </si>
  <si>
    <t>DDHM</t>
  </si>
  <si>
    <t>Voda</t>
  </si>
  <si>
    <t>Elektrická energie</t>
  </si>
  <si>
    <t>PHM, maziva</t>
  </si>
  <si>
    <t>Poštovné</t>
  </si>
  <si>
    <t>Služby peněžních ústavů - pojistné majetku</t>
  </si>
  <si>
    <t>2212</t>
  </si>
  <si>
    <t>Silnice</t>
  </si>
  <si>
    <t>3399</t>
  </si>
  <si>
    <t>Opravy a udržování</t>
  </si>
  <si>
    <t>Studená voda</t>
  </si>
  <si>
    <t>3631</t>
  </si>
  <si>
    <t>Veřejné osvětlení</t>
  </si>
  <si>
    <t>Materiál - materiál</t>
  </si>
  <si>
    <t>3721</t>
  </si>
  <si>
    <t>Sběr a svoz nebezpečných odpadů</t>
  </si>
  <si>
    <t>Ostatní služby - nebezpečný odpad</t>
  </si>
  <si>
    <t>3722</t>
  </si>
  <si>
    <t>Sběr a svoz komunálních odpadů</t>
  </si>
  <si>
    <t>Nákup ostatních služeb</t>
  </si>
  <si>
    <t>3745</t>
  </si>
  <si>
    <t>Péče o vzhled obcí a veřejnou zeleň</t>
  </si>
  <si>
    <t>Ochranné pomůcky</t>
  </si>
  <si>
    <t xml:space="preserve">Opravy a udržování </t>
  </si>
  <si>
    <t>6112</t>
  </si>
  <si>
    <t>Zastupitelstva obcí</t>
  </si>
  <si>
    <t>Odměny členů zastupitelstva obce</t>
  </si>
  <si>
    <t>Služby školení a vzdělávání</t>
  </si>
  <si>
    <t>Cestovné</t>
  </si>
  <si>
    <t>Služby peněžních ústavů - bankovní poplatky</t>
  </si>
  <si>
    <t>6399</t>
  </si>
  <si>
    <t>Ostatní finanční operace</t>
  </si>
  <si>
    <t>Platby daní a poplatků - DPPO za obec</t>
  </si>
  <si>
    <t>6402</t>
  </si>
  <si>
    <t>Finanční vypořádání minulých let</t>
  </si>
  <si>
    <t>Ostatní příjmy z finančního vypořádání – vratky z dotací na volby</t>
  </si>
  <si>
    <t xml:space="preserve">Materiál </t>
  </si>
  <si>
    <t>3322</t>
  </si>
  <si>
    <t xml:space="preserve">Ostatní  záležitosti kultury </t>
  </si>
  <si>
    <t>Pohoštění</t>
  </si>
  <si>
    <t>Věcné dary - jubilea</t>
  </si>
  <si>
    <t>Využití volného času dětí a mládeže</t>
  </si>
  <si>
    <t>3421</t>
  </si>
  <si>
    <t>Ostatní služby - odvoz odpadu</t>
  </si>
  <si>
    <t>Nákup materiálu</t>
  </si>
  <si>
    <t>Nákup ostatních služeb - separovaný odpad</t>
  </si>
  <si>
    <t xml:space="preserve">Nákup ostatních služeb </t>
  </si>
  <si>
    <t>Ostatní osobní výdaje - dohody</t>
  </si>
  <si>
    <t>Drobný hmotný dlouhodobý majetek</t>
  </si>
  <si>
    <t>Činnost místní správy</t>
  </si>
  <si>
    <t>Ostatní osobní výdaje - DPP</t>
  </si>
  <si>
    <t>Knihy, učební pomůcky, tisk</t>
  </si>
  <si>
    <t>Nájemné</t>
  </si>
  <si>
    <t>Služby telekomunikací a radiokomunikací - telefon+ internet</t>
  </si>
  <si>
    <t>Neinvestiční transfery obcím</t>
  </si>
  <si>
    <t>Ostatní neinvestiční transfery veřejným rozpočtům</t>
  </si>
  <si>
    <t>Stroje, přístroje a zařízení</t>
  </si>
  <si>
    <t>Dopravní prostředky</t>
  </si>
  <si>
    <t>Platby daní a poplatků</t>
  </si>
  <si>
    <t>CELKEM VÝDAJE</t>
  </si>
  <si>
    <t>Financování</t>
  </si>
  <si>
    <t>PŘÍJMY</t>
  </si>
  <si>
    <t xml:space="preserve">VÝDAJE </t>
  </si>
  <si>
    <t>Částka v Kč</t>
  </si>
  <si>
    <t>Poznámky</t>
  </si>
  <si>
    <t>6115</t>
  </si>
  <si>
    <t>Odvody za odnětí půdy</t>
  </si>
  <si>
    <t>Poplatek za lázeňský nebo rekr. pobyt ubytovací kapacity</t>
  </si>
  <si>
    <t>Splátky půjčených prostředků od obyvatelstva</t>
  </si>
  <si>
    <t xml:space="preserve">Neinvestiční transfery ze státního rozpočtu - dotace </t>
  </si>
  <si>
    <t>Neinvestiční přijaté  transfery od krajů</t>
  </si>
  <si>
    <t>DPPO za obce</t>
  </si>
  <si>
    <t>1031</t>
  </si>
  <si>
    <t>Pěstební činnost</t>
  </si>
  <si>
    <t>Zachování a obnova kulturních památek</t>
  </si>
  <si>
    <t>Příjmy z poskytování služeb a výrobků</t>
  </si>
  <si>
    <t>Využití volného času  dětí a mládeže</t>
  </si>
  <si>
    <t>Příjmy z pronájmu ostatních nemovitostí a jejich částí</t>
  </si>
  <si>
    <t>3612</t>
  </si>
  <si>
    <t>Bytové hospodářství</t>
  </si>
  <si>
    <t>3632</t>
  </si>
  <si>
    <t>Pohřebnictví</t>
  </si>
  <si>
    <t>Ostatní příjmy z vlastní činnosti</t>
  </si>
  <si>
    <t>Přijaté pojistné náhrady</t>
  </si>
  <si>
    <t>Příjaté nekapitálové příspěvky a náhrady</t>
  </si>
  <si>
    <t>Činnosti knihovnické</t>
  </si>
  <si>
    <t>3314</t>
  </si>
  <si>
    <t>Ostatní osobní výdaje</t>
  </si>
  <si>
    <t>Služby peněžních ústavů</t>
  </si>
  <si>
    <t>3419</t>
  </si>
  <si>
    <t>Ostatní tělovýchovná činnost</t>
  </si>
  <si>
    <t>3635</t>
  </si>
  <si>
    <t>Územní plánování</t>
  </si>
  <si>
    <t xml:space="preserve">Mzda </t>
  </si>
  <si>
    <t>Nájemné za půdu</t>
  </si>
  <si>
    <t>Pozemky</t>
  </si>
  <si>
    <t>3723</t>
  </si>
  <si>
    <t>Sběr a svoz ostatních odpadů</t>
  </si>
  <si>
    <t>3726</t>
  </si>
  <si>
    <t>Využívání a zneškodňování ostatních odpadů</t>
  </si>
  <si>
    <t>Pohonné hmoty a maziva</t>
  </si>
  <si>
    <t>Služby telekomunikací a radiokomunikací</t>
  </si>
  <si>
    <t>Platy zaměstnanců</t>
  </si>
  <si>
    <t>5212</t>
  </si>
  <si>
    <t>Ochrana obyvatelstva</t>
  </si>
  <si>
    <t>Nespecifikované rezervy</t>
  </si>
  <si>
    <t>Plyn</t>
  </si>
  <si>
    <t>Zpracování dat a služby souv. S inf. A kom. Technol.</t>
  </si>
  <si>
    <t>Věcné dary</t>
  </si>
  <si>
    <t>Úhrady sankcí jiným rozpočtům</t>
  </si>
  <si>
    <t>Investiční přijaté  transfery od krajů - územní plán</t>
  </si>
  <si>
    <t>Příjmy z prodeje zboží</t>
  </si>
  <si>
    <t>Ostatní nákup dlouhodobého nehmotnéh majetku</t>
  </si>
  <si>
    <t>Volby do Parlamentu ČR</t>
  </si>
  <si>
    <t>Budovy, haly, stavby</t>
  </si>
  <si>
    <t>Sprchy,WC - posilovna</t>
  </si>
  <si>
    <t>Projekt MŠ</t>
  </si>
  <si>
    <t>Ostatní neinvestiční příspěvky - členské příspěvky</t>
  </si>
  <si>
    <t>Obec Místo, IČO: 00262048</t>
  </si>
  <si>
    <t>PAR</t>
  </si>
  <si>
    <t>POL</t>
  </si>
  <si>
    <t>ORG</t>
  </si>
  <si>
    <t xml:space="preserve">Název závazného ukazatele </t>
  </si>
  <si>
    <t>Kč</t>
  </si>
  <si>
    <t>Daň z příjmů fyzických osob ze závislé činnosti a fun. pož.</t>
  </si>
  <si>
    <t>XXXX</t>
  </si>
  <si>
    <t>Daň z příjmů fyzických osob ze SVČ</t>
  </si>
  <si>
    <t>Daň z příjmů fyzických osob z kapit. výnosů</t>
  </si>
  <si>
    <t>Daň z příjmů právnických osob</t>
  </si>
  <si>
    <t>Daň z příjmů právnických osob za obce</t>
  </si>
  <si>
    <t>Daň z přidané hodnoty</t>
  </si>
  <si>
    <t>Poplatek za provoz, schrom. a odstr. kom. odpadu</t>
  </si>
  <si>
    <t>Poplatek za lázeňský nebo rekreační pobyt</t>
  </si>
  <si>
    <t>Odvod z loterií a podobných her kromě VHP</t>
  </si>
  <si>
    <t>Daň z nemovitých věcí</t>
  </si>
  <si>
    <t>Neinv. přijaté transfery ze státního rozpočtu</t>
  </si>
  <si>
    <t>Ostatní neinvestiční přijaté trensfery ze st. rozpočtu</t>
  </si>
  <si>
    <t>Investiční přijaté transfery od krajů - územní plán</t>
  </si>
  <si>
    <t>Komunální služby a územní rozvoj</t>
  </si>
  <si>
    <t>Využívání a zneškodňování komunálních odpadů</t>
  </si>
  <si>
    <t>PŘÍJMY CELKEM</t>
  </si>
  <si>
    <t xml:space="preserve">Rozpočet  - závazné ukazatele byly zpracovány v souladu se zněním § 11 zákona č. 250/2000 Sb., </t>
  </si>
  <si>
    <t xml:space="preserve">č. 557/2004 Sb., č. 562/2004 Sb., č. 635/2004 Sb.,  č. 138/2016 Sb. a č. 245/2006 Sb. a jejich novelizací. </t>
  </si>
  <si>
    <t>o rozpočtových pravidlech územních rozpočtů ve znění zákona  č. 320/2002 Sb., č. 421/2004 Sb.,</t>
  </si>
  <si>
    <t>VÝDAJE</t>
  </si>
  <si>
    <t>Ostatní záležitosti kultury</t>
  </si>
  <si>
    <t>Péče o vzhled a veřejnou zeleň</t>
  </si>
  <si>
    <t>VÝDAJE CELKEM</t>
  </si>
  <si>
    <t>FINANCOVÁNÍ</t>
  </si>
  <si>
    <t>FINANCOVÁNÍ CELKEM</t>
  </si>
  <si>
    <t>REKAPITULACE</t>
  </si>
  <si>
    <r>
      <t xml:space="preserve">CELKEM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7 795 200,00</t>
    </r>
  </si>
  <si>
    <r>
      <t xml:space="preserve">CELKEM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8 495 200,00</t>
    </r>
  </si>
  <si>
    <r>
      <t xml:space="preserve">CELKEM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700 000,00</t>
    </r>
  </si>
  <si>
    <t xml:space="preserve">Schválený rozpočet  na rok  2017 - závazné ukazatele </t>
  </si>
  <si>
    <t>Rozpočet byl schválen na jednání zastupitelstva obce dne 19.12.2016, usnesením č. 12.</t>
  </si>
  <si>
    <t>Změna stavu krátkodobých prostředků na bank. účtech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</si>
</sst>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.00\ _K_č_-;\-* #,##0.00\ _K_č_-;_-* \-??\ _K_č_-;_-@_-"/>
    <numFmt numFmtId="165" formatCode="[&lt;=99999]###\ ##;##\ ##\ ##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8"/>
      <name val="Arial Narrow"/>
      <family val="2"/>
      <charset val="1"/>
    </font>
    <font>
      <b/>
      <sz val="9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45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3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3">
    <xf numFmtId="0" fontId="0" fillId="0" borderId="0" xfId="0"/>
    <xf numFmtId="43" fontId="8" fillId="0" borderId="5" xfId="1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1" fillId="0" borderId="0" xfId="1"/>
    <xf numFmtId="0" fontId="3" fillId="0" borderId="0" xfId="2" applyFont="1"/>
    <xf numFmtId="43" fontId="6" fillId="0" borderId="7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 vertic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/>
    <xf numFmtId="49" fontId="4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/>
    <xf numFmtId="0" fontId="3" fillId="0" borderId="0" xfId="2" applyFont="1"/>
    <xf numFmtId="0" fontId="3" fillId="0" borderId="5" xfId="2" applyFont="1" applyBorder="1"/>
    <xf numFmtId="43" fontId="6" fillId="0" borderId="5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 vertical="center"/>
    </xf>
    <xf numFmtId="0" fontId="4" fillId="2" borderId="3" xfId="2" applyFont="1" applyFill="1" applyBorder="1" applyAlignment="1">
      <alignment horizontal="center"/>
    </xf>
    <xf numFmtId="164" fontId="6" fillId="0" borderId="5" xfId="2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/>
    </xf>
    <xf numFmtId="164" fontId="6" fillId="0" borderId="7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/>
    <xf numFmtId="0" fontId="3" fillId="0" borderId="5" xfId="2" applyFont="1" applyBorder="1" applyAlignment="1"/>
    <xf numFmtId="0" fontId="3" fillId="0" borderId="7" xfId="2" applyFont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4" fontId="8" fillId="0" borderId="5" xfId="1" applyNumberFormat="1" applyFont="1" applyBorder="1" applyAlignment="1">
      <alignment horizontal="center" vertical="center"/>
    </xf>
    <xf numFmtId="0" fontId="3" fillId="0" borderId="5" xfId="2" applyFont="1" applyFill="1" applyBorder="1"/>
    <xf numFmtId="49" fontId="3" fillId="0" borderId="7" xfId="2" applyNumberFormat="1" applyFont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/>
    </xf>
    <xf numFmtId="164" fontId="6" fillId="0" borderId="5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/>
    </xf>
    <xf numFmtId="164" fontId="10" fillId="0" borderId="5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center" wrapText="1"/>
    </xf>
    <xf numFmtId="0" fontId="5" fillId="2" borderId="3" xfId="2" applyFont="1" applyFill="1" applyBorder="1" applyAlignment="1">
      <alignment horizontal="center" vertical="center"/>
    </xf>
    <xf numFmtId="4" fontId="10" fillId="0" borderId="7" xfId="1" applyNumberFormat="1" applyFont="1" applyBorder="1" applyAlignment="1">
      <alignment horizontal="center" vertical="center"/>
    </xf>
    <xf numFmtId="0" fontId="3" fillId="2" borderId="5" xfId="2" applyFont="1" applyFill="1" applyBorder="1"/>
    <xf numFmtId="49" fontId="4" fillId="2" borderId="2" xfId="2" applyNumberFormat="1" applyFont="1" applyFill="1" applyBorder="1" applyAlignment="1">
      <alignment horizontal="center"/>
    </xf>
    <xf numFmtId="0" fontId="4" fillId="2" borderId="3" xfId="2" applyFont="1" applyFill="1" applyBorder="1"/>
    <xf numFmtId="49" fontId="4" fillId="2" borderId="4" xfId="2" applyNumberFormat="1" applyFont="1" applyFill="1" applyBorder="1" applyAlignment="1">
      <alignment horizontal="center"/>
    </xf>
    <xf numFmtId="0" fontId="0" fillId="5" borderId="11" xfId="0" applyFill="1" applyBorder="1"/>
    <xf numFmtId="0" fontId="0" fillId="0" borderId="11" xfId="0" applyBorder="1"/>
    <xf numFmtId="0" fontId="0" fillId="0" borderId="16" xfId="0" applyBorder="1"/>
    <xf numFmtId="0" fontId="12" fillId="5" borderId="17" xfId="0" applyFont="1" applyFill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10" fillId="0" borderId="5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/>
    </xf>
    <xf numFmtId="164" fontId="5" fillId="6" borderId="9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/>
    </xf>
    <xf numFmtId="0" fontId="3" fillId="2" borderId="7" xfId="2" applyFont="1" applyFill="1" applyBorder="1"/>
    <xf numFmtId="0" fontId="6" fillId="2" borderId="7" xfId="2" applyFont="1" applyFill="1" applyBorder="1" applyAlignment="1">
      <alignment horizontal="center" vertical="center"/>
    </xf>
    <xf numFmtId="0" fontId="0" fillId="5" borderId="16" xfId="0" applyFill="1" applyBorder="1"/>
    <xf numFmtId="0" fontId="7" fillId="0" borderId="7" xfId="2" applyFont="1" applyBorder="1" applyAlignment="1">
      <alignment horizontal="center"/>
    </xf>
    <xf numFmtId="0" fontId="1" fillId="0" borderId="14" xfId="1" applyBorder="1"/>
    <xf numFmtId="0" fontId="1" fillId="0" borderId="15" xfId="1" applyBorder="1"/>
    <xf numFmtId="0" fontId="1" fillId="0" borderId="15" xfId="1" applyBorder="1" applyAlignment="1">
      <alignment horizontal="center"/>
    </xf>
    <xf numFmtId="0" fontId="0" fillId="0" borderId="18" xfId="0" applyBorder="1"/>
    <xf numFmtId="0" fontId="6" fillId="0" borderId="5" xfId="1" applyFont="1" applyBorder="1" applyAlignment="1">
      <alignment vertical="center" wrapText="1"/>
    </xf>
    <xf numFmtId="0" fontId="14" fillId="0" borderId="11" xfId="0" applyFont="1" applyBorder="1"/>
    <xf numFmtId="0" fontId="13" fillId="0" borderId="11" xfId="0" applyFont="1" applyBorder="1"/>
    <xf numFmtId="165" fontId="0" fillId="0" borderId="0" xfId="0" applyNumberFormat="1"/>
    <xf numFmtId="4" fontId="0" fillId="0" borderId="0" xfId="0" applyNumberFormat="1"/>
    <xf numFmtId="0" fontId="15" fillId="0" borderId="0" xfId="0" applyFont="1"/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Border="1"/>
    <xf numFmtId="0" fontId="0" fillId="0" borderId="25" xfId="0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27" xfId="0" applyFont="1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" fontId="15" fillId="0" borderId="35" xfId="0" applyNumberFormat="1" applyFont="1" applyBorder="1"/>
    <xf numFmtId="0" fontId="17" fillId="0" borderId="36" xfId="0" applyFont="1" applyBorder="1"/>
    <xf numFmtId="49" fontId="4" fillId="2" borderId="2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49" fontId="4" fillId="2" borderId="19" xfId="2" applyNumberFormat="1" applyFont="1" applyFill="1" applyBorder="1" applyAlignment="1">
      <alignment horizontal="center" vertical="center"/>
    </xf>
    <xf numFmtId="49" fontId="4" fillId="6" borderId="8" xfId="2" applyNumberFormat="1" applyFont="1" applyFill="1" applyBorder="1" applyAlignment="1">
      <alignment horizontal="center" vertical="center"/>
    </xf>
    <xf numFmtId="49" fontId="4" fillId="6" borderId="10" xfId="2" applyNumberFormat="1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/>
    </xf>
    <xf numFmtId="49" fontId="4" fillId="3" borderId="4" xfId="2" applyNumberFormat="1" applyFont="1" applyFill="1" applyBorder="1" applyAlignment="1">
      <alignment horizontal="center" vertical="center"/>
    </xf>
    <xf numFmtId="49" fontId="4" fillId="3" borderId="6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 vertical="center"/>
    </xf>
    <xf numFmtId="49" fontId="4" fillId="6" borderId="12" xfId="2" applyNumberFormat="1" applyFont="1" applyFill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/>
    </xf>
    <xf numFmtId="49" fontId="11" fillId="2" borderId="2" xfId="2" applyNumberFormat="1" applyFont="1" applyFill="1" applyBorder="1" applyAlignment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49" fontId="4" fillId="2" borderId="22" xfId="2" applyNumberFormat="1" applyFont="1" applyFill="1" applyBorder="1" applyAlignment="1">
      <alignment horizontal="center" vertical="center"/>
    </xf>
    <xf numFmtId="49" fontId="4" fillId="2" borderId="23" xfId="2" applyNumberFormat="1" applyFont="1" applyFill="1" applyBorder="1" applyAlignment="1">
      <alignment horizontal="center" vertical="center"/>
    </xf>
    <xf numFmtId="49" fontId="4" fillId="2" borderId="24" xfId="2" applyNumberFormat="1" applyFont="1" applyFill="1" applyBorder="1" applyAlignment="1">
      <alignment horizontal="center" vertical="center"/>
    </xf>
    <xf numFmtId="49" fontId="4" fillId="4" borderId="2" xfId="2" applyNumberFormat="1" applyFont="1" applyFill="1" applyBorder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3" fillId="0" borderId="20" xfId="2" applyNumberFormat="1" applyFont="1" applyBorder="1" applyAlignment="1">
      <alignment horizontal="center"/>
    </xf>
    <xf numFmtId="49" fontId="3" fillId="0" borderId="21" xfId="2" applyNumberFormat="1" applyFont="1" applyBorder="1" applyAlignment="1">
      <alignment horizontal="center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SheetLayoutView="100" workbookViewId="0">
      <selection activeCell="E79" sqref="E79"/>
    </sheetView>
  </sheetViews>
  <sheetFormatPr defaultRowHeight="15"/>
  <cols>
    <col min="1" max="1" width="12.140625" customWidth="1"/>
    <col min="2" max="2" width="66.42578125" customWidth="1"/>
    <col min="3" max="3" width="16.42578125" customWidth="1"/>
    <col min="4" max="5" width="21.28515625" customWidth="1"/>
    <col min="6" max="6" width="27.42578125" customWidth="1"/>
  </cols>
  <sheetData>
    <row r="1" spans="1:6">
      <c r="A1" s="48"/>
      <c r="B1" s="20" t="s">
        <v>96</v>
      </c>
      <c r="C1" s="49"/>
      <c r="D1" s="45" t="s">
        <v>15</v>
      </c>
      <c r="E1" s="45" t="s">
        <v>16</v>
      </c>
      <c r="F1" s="54" t="s">
        <v>99</v>
      </c>
    </row>
    <row r="2" spans="1:6">
      <c r="A2" s="50" t="s">
        <v>0</v>
      </c>
      <c r="B2" s="47"/>
      <c r="C2" s="38" t="s">
        <v>14</v>
      </c>
      <c r="D2" s="38" t="s">
        <v>98</v>
      </c>
      <c r="E2" s="38" t="s">
        <v>98</v>
      </c>
      <c r="F2" s="51"/>
    </row>
    <row r="3" spans="1:6">
      <c r="A3" s="99" t="s">
        <v>1</v>
      </c>
      <c r="B3" s="15" t="s">
        <v>2</v>
      </c>
      <c r="C3" s="2">
        <v>1111</v>
      </c>
      <c r="D3" s="1">
        <v>1000000</v>
      </c>
      <c r="E3" s="16">
        <v>1120000</v>
      </c>
      <c r="F3" s="52"/>
    </row>
    <row r="4" spans="1:6">
      <c r="A4" s="99"/>
      <c r="B4" s="15" t="s">
        <v>3</v>
      </c>
      <c r="C4" s="2">
        <v>1112</v>
      </c>
      <c r="D4" s="1">
        <v>130000</v>
      </c>
      <c r="E4" s="16">
        <v>90000</v>
      </c>
      <c r="F4" s="52"/>
    </row>
    <row r="5" spans="1:6">
      <c r="A5" s="99"/>
      <c r="B5" s="15" t="s">
        <v>4</v>
      </c>
      <c r="C5" s="2">
        <v>1113</v>
      </c>
      <c r="D5" s="1">
        <v>120000</v>
      </c>
      <c r="E5" s="16">
        <v>100000</v>
      </c>
      <c r="F5" s="52"/>
    </row>
    <row r="6" spans="1:6">
      <c r="A6" s="99"/>
      <c r="B6" s="15" t="s">
        <v>5</v>
      </c>
      <c r="C6" s="2">
        <v>1121</v>
      </c>
      <c r="D6" s="1">
        <v>1100000</v>
      </c>
      <c r="E6" s="16">
        <v>1040000</v>
      </c>
      <c r="F6" s="52"/>
    </row>
    <row r="7" spans="1:6">
      <c r="A7" s="99"/>
      <c r="B7" s="15" t="s">
        <v>106</v>
      </c>
      <c r="C7" s="2">
        <v>1122</v>
      </c>
      <c r="D7" s="1">
        <v>910000</v>
      </c>
      <c r="E7" s="16">
        <v>900000</v>
      </c>
      <c r="F7" s="52"/>
    </row>
    <row r="8" spans="1:6">
      <c r="A8" s="99"/>
      <c r="B8" s="15" t="s">
        <v>6</v>
      </c>
      <c r="C8" s="2">
        <v>1211</v>
      </c>
      <c r="D8" s="1">
        <v>2174928</v>
      </c>
      <c r="E8" s="16">
        <v>2190000</v>
      </c>
      <c r="F8" s="52"/>
    </row>
    <row r="9" spans="1:6">
      <c r="A9" s="99"/>
      <c r="B9" s="15" t="s">
        <v>101</v>
      </c>
      <c r="C9" s="2">
        <v>1334</v>
      </c>
      <c r="D9" s="1">
        <v>2500</v>
      </c>
      <c r="E9" s="16">
        <v>0</v>
      </c>
      <c r="F9" s="52"/>
    </row>
    <row r="10" spans="1:6">
      <c r="A10" s="99"/>
      <c r="B10" s="15" t="s">
        <v>17</v>
      </c>
      <c r="C10" s="2">
        <v>1340</v>
      </c>
      <c r="D10" s="1">
        <v>280000</v>
      </c>
      <c r="E10" s="16">
        <v>280000</v>
      </c>
      <c r="F10" s="52"/>
    </row>
    <row r="11" spans="1:6">
      <c r="A11" s="99"/>
      <c r="B11" s="15" t="s">
        <v>7</v>
      </c>
      <c r="C11" s="2">
        <v>1341</v>
      </c>
      <c r="D11" s="1">
        <v>12000</v>
      </c>
      <c r="E11" s="16">
        <v>12000</v>
      </c>
      <c r="F11" s="52"/>
    </row>
    <row r="12" spans="1:6">
      <c r="A12" s="99"/>
      <c r="B12" s="15" t="s">
        <v>102</v>
      </c>
      <c r="C12" s="2">
        <v>1342</v>
      </c>
      <c r="D12" s="1">
        <v>70000</v>
      </c>
      <c r="E12" s="16">
        <v>90000</v>
      </c>
      <c r="F12" s="52"/>
    </row>
    <row r="13" spans="1:6">
      <c r="A13" s="99"/>
      <c r="B13" s="15" t="s">
        <v>8</v>
      </c>
      <c r="C13" s="2">
        <v>1382</v>
      </c>
      <c r="D13" s="1">
        <v>20000</v>
      </c>
      <c r="E13" s="16">
        <v>20000</v>
      </c>
      <c r="F13" s="69"/>
    </row>
    <row r="14" spans="1:6">
      <c r="A14" s="99"/>
      <c r="B14" s="15" t="s">
        <v>9</v>
      </c>
      <c r="C14" s="2">
        <v>1361</v>
      </c>
      <c r="D14" s="1">
        <v>5000</v>
      </c>
      <c r="E14" s="16">
        <v>5000</v>
      </c>
      <c r="F14" s="52"/>
    </row>
    <row r="15" spans="1:6">
      <c r="A15" s="99"/>
      <c r="B15" s="15" t="s">
        <v>10</v>
      </c>
      <c r="C15" s="2">
        <v>1511</v>
      </c>
      <c r="D15" s="1">
        <v>300000</v>
      </c>
      <c r="E15" s="16">
        <v>300000</v>
      </c>
      <c r="F15" s="52"/>
    </row>
    <row r="16" spans="1:6">
      <c r="A16" s="99"/>
      <c r="B16" s="15" t="s">
        <v>103</v>
      </c>
      <c r="C16" s="2">
        <v>2460</v>
      </c>
      <c r="D16" s="1">
        <v>5000</v>
      </c>
      <c r="E16" s="16">
        <v>0</v>
      </c>
      <c r="F16" s="52"/>
    </row>
    <row r="17" spans="1:6">
      <c r="A17" s="99"/>
      <c r="B17" s="15" t="s">
        <v>104</v>
      </c>
      <c r="C17" s="2">
        <v>4111</v>
      </c>
      <c r="D17" s="1">
        <v>168000</v>
      </c>
      <c r="E17" s="16">
        <v>0</v>
      </c>
      <c r="F17" s="52"/>
    </row>
    <row r="18" spans="1:6">
      <c r="A18" s="99"/>
      <c r="B18" s="15" t="s">
        <v>11</v>
      </c>
      <c r="C18" s="2">
        <v>4112</v>
      </c>
      <c r="D18" s="1">
        <v>82400</v>
      </c>
      <c r="E18" s="16">
        <v>116000</v>
      </c>
      <c r="F18" s="52"/>
    </row>
    <row r="19" spans="1:6">
      <c r="A19" s="99"/>
      <c r="B19" s="15" t="s">
        <v>12</v>
      </c>
      <c r="C19" s="2">
        <v>4116</v>
      </c>
      <c r="D19" s="1">
        <v>726000</v>
      </c>
      <c r="E19" s="16">
        <v>80000</v>
      </c>
      <c r="F19" s="52"/>
    </row>
    <row r="20" spans="1:6">
      <c r="A20" s="99"/>
      <c r="B20" s="15" t="s">
        <v>105</v>
      </c>
      <c r="C20" s="2">
        <v>4122</v>
      </c>
      <c r="D20" s="1">
        <v>40000</v>
      </c>
      <c r="E20" s="16">
        <v>0</v>
      </c>
      <c r="F20" s="52"/>
    </row>
    <row r="21" spans="1:6">
      <c r="A21" s="99"/>
      <c r="B21" s="15" t="s">
        <v>145</v>
      </c>
      <c r="C21" s="2">
        <v>4222</v>
      </c>
      <c r="D21" s="1">
        <v>0</v>
      </c>
      <c r="E21" s="16">
        <v>168000</v>
      </c>
      <c r="F21" s="52"/>
    </row>
    <row r="22" spans="1:6" ht="15.75" thickBot="1">
      <c r="A22" s="100" t="s">
        <v>13</v>
      </c>
      <c r="B22" s="101"/>
      <c r="C22" s="31"/>
      <c r="D22" s="5">
        <f>SUM(D3:D21)</f>
        <v>7145828</v>
      </c>
      <c r="E22" s="5">
        <f>SUM(E3:E21)</f>
        <v>6511000</v>
      </c>
      <c r="F22" s="53"/>
    </row>
    <row r="23" spans="1:6" ht="15.75" thickBot="1"/>
    <row r="24" spans="1:6">
      <c r="A24" s="98" t="s">
        <v>107</v>
      </c>
      <c r="B24" s="20" t="s">
        <v>108</v>
      </c>
      <c r="C24" s="41" t="s">
        <v>14</v>
      </c>
      <c r="D24" s="45" t="s">
        <v>15</v>
      </c>
      <c r="E24" s="45" t="s">
        <v>16</v>
      </c>
      <c r="F24" s="54" t="s">
        <v>99</v>
      </c>
    </row>
    <row r="25" spans="1:6">
      <c r="A25" s="99"/>
      <c r="B25" s="15" t="s">
        <v>110</v>
      </c>
      <c r="C25" s="2">
        <v>2111</v>
      </c>
      <c r="D25" s="55">
        <v>55540</v>
      </c>
      <c r="E25" s="21">
        <v>345000</v>
      </c>
      <c r="F25" s="52"/>
    </row>
    <row r="26" spans="1:6" ht="15.75" thickBot="1">
      <c r="A26" s="102" t="s">
        <v>13</v>
      </c>
      <c r="B26" s="103"/>
      <c r="C26" s="23"/>
      <c r="D26" s="23">
        <f>SUM(D25)</f>
        <v>55540</v>
      </c>
      <c r="E26" s="23">
        <f>SUM(E25)</f>
        <v>345000</v>
      </c>
      <c r="F26" s="53"/>
    </row>
    <row r="27" spans="1:6" ht="15.75" thickBot="1">
      <c r="A27" s="3"/>
      <c r="B27" s="3"/>
      <c r="C27" s="8"/>
      <c r="D27" s="8"/>
      <c r="E27" s="8"/>
    </row>
    <row r="28" spans="1:6">
      <c r="A28" s="98" t="s">
        <v>18</v>
      </c>
      <c r="B28" s="20" t="s">
        <v>19</v>
      </c>
      <c r="C28" s="41" t="s">
        <v>14</v>
      </c>
      <c r="D28" s="45" t="s">
        <v>15</v>
      </c>
      <c r="E28" s="45" t="s">
        <v>16</v>
      </c>
      <c r="F28" s="54" t="s">
        <v>99</v>
      </c>
    </row>
    <row r="29" spans="1:6">
      <c r="A29" s="99"/>
      <c r="B29" s="15" t="s">
        <v>20</v>
      </c>
      <c r="C29" s="2">
        <v>2343</v>
      </c>
      <c r="D29" s="55">
        <v>9200</v>
      </c>
      <c r="E29" s="21">
        <v>9200</v>
      </c>
      <c r="F29" s="52"/>
    </row>
    <row r="30" spans="1:6" ht="15.75" thickBot="1">
      <c r="A30" s="102" t="s">
        <v>13</v>
      </c>
      <c r="B30" s="103"/>
      <c r="C30" s="23"/>
      <c r="D30" s="23">
        <f>SUM(D29)</f>
        <v>9200</v>
      </c>
      <c r="E30" s="23">
        <f>SUM(E29)</f>
        <v>9200</v>
      </c>
      <c r="F30" s="53"/>
    </row>
    <row r="31" spans="1:6" ht="15.75" thickBot="1">
      <c r="A31" s="13"/>
      <c r="B31" s="13"/>
      <c r="C31" s="19"/>
      <c r="D31" s="19"/>
      <c r="E31" s="19"/>
    </row>
    <row r="32" spans="1:6">
      <c r="A32" s="98" t="s">
        <v>72</v>
      </c>
      <c r="B32" s="57" t="s">
        <v>109</v>
      </c>
      <c r="C32" s="41" t="s">
        <v>14</v>
      </c>
      <c r="D32" s="45" t="s">
        <v>15</v>
      </c>
      <c r="E32" s="45" t="s">
        <v>16</v>
      </c>
      <c r="F32" s="54" t="s">
        <v>99</v>
      </c>
    </row>
    <row r="33" spans="1:6">
      <c r="A33" s="104"/>
      <c r="B33" s="15" t="s">
        <v>110</v>
      </c>
      <c r="C33" s="2">
        <v>2111</v>
      </c>
      <c r="D33" s="21">
        <v>310000</v>
      </c>
      <c r="E33" s="21">
        <v>500000</v>
      </c>
      <c r="F33" s="52"/>
    </row>
    <row r="34" spans="1:6">
      <c r="A34" s="99"/>
      <c r="B34" s="15" t="s">
        <v>146</v>
      </c>
      <c r="C34" s="2">
        <v>2112</v>
      </c>
      <c r="D34" s="21">
        <v>310000</v>
      </c>
      <c r="E34" s="21">
        <v>110000</v>
      </c>
      <c r="F34" s="52"/>
    </row>
    <row r="35" spans="1:6" ht="15.75" thickBot="1">
      <c r="A35" s="102" t="s">
        <v>13</v>
      </c>
      <c r="B35" s="103"/>
      <c r="C35" s="23"/>
      <c r="D35" s="23">
        <f>SUM(D34:D34)</f>
        <v>310000</v>
      </c>
      <c r="E35" s="23">
        <f>SUM(E33:E34)</f>
        <v>610000</v>
      </c>
      <c r="F35" s="53"/>
    </row>
    <row r="36" spans="1:6">
      <c r="A36" s="98" t="s">
        <v>77</v>
      </c>
      <c r="B36" s="57" t="s">
        <v>111</v>
      </c>
      <c r="C36" s="41" t="s">
        <v>14</v>
      </c>
      <c r="D36" s="45" t="s">
        <v>15</v>
      </c>
      <c r="E36" s="45" t="s">
        <v>16</v>
      </c>
      <c r="F36" s="54" t="s">
        <v>99</v>
      </c>
    </row>
    <row r="37" spans="1:6">
      <c r="A37" s="104"/>
      <c r="B37" s="15" t="s">
        <v>110</v>
      </c>
      <c r="C37" s="2">
        <v>2111</v>
      </c>
      <c r="D37" s="21">
        <v>22200</v>
      </c>
      <c r="E37" s="21">
        <v>20000</v>
      </c>
      <c r="F37" s="52"/>
    </row>
    <row r="38" spans="1:6" ht="15.75" thickBot="1">
      <c r="A38" s="102" t="s">
        <v>13</v>
      </c>
      <c r="B38" s="103"/>
      <c r="C38" s="23"/>
      <c r="D38" s="23">
        <f>SUM(D37:D37)</f>
        <v>22200</v>
      </c>
      <c r="E38" s="23">
        <f>SUM(E37:E37)</f>
        <v>20000</v>
      </c>
      <c r="F38" s="53"/>
    </row>
    <row r="39" spans="1:6" ht="15.75" thickBot="1">
      <c r="A39" s="13"/>
      <c r="B39" s="13"/>
      <c r="C39" s="19"/>
      <c r="D39" s="19"/>
      <c r="E39" s="19"/>
    </row>
    <row r="40" spans="1:6">
      <c r="A40" s="98" t="s">
        <v>113</v>
      </c>
      <c r="B40" s="57" t="s">
        <v>114</v>
      </c>
      <c r="C40" s="41" t="s">
        <v>14</v>
      </c>
      <c r="D40" s="45" t="s">
        <v>15</v>
      </c>
      <c r="E40" s="45" t="s">
        <v>16</v>
      </c>
      <c r="F40" s="54" t="s">
        <v>99</v>
      </c>
    </row>
    <row r="41" spans="1:6">
      <c r="A41" s="104"/>
      <c r="B41" s="15" t="s">
        <v>110</v>
      </c>
      <c r="C41" s="2">
        <v>2111</v>
      </c>
      <c r="D41" s="21">
        <v>12180</v>
      </c>
      <c r="E41" s="21">
        <v>12000</v>
      </c>
      <c r="F41" s="52"/>
    </row>
    <row r="42" spans="1:6" ht="14.25" customHeight="1">
      <c r="A42" s="104"/>
      <c r="B42" s="15" t="s">
        <v>112</v>
      </c>
      <c r="C42" s="2">
        <v>2132</v>
      </c>
      <c r="D42" s="21">
        <v>20000</v>
      </c>
      <c r="E42" s="21">
        <v>20000</v>
      </c>
      <c r="F42" s="52"/>
    </row>
    <row r="43" spans="1:6" ht="14.25" customHeight="1">
      <c r="A43" s="99"/>
      <c r="B43" s="15" t="s">
        <v>29</v>
      </c>
      <c r="C43" s="2">
        <v>3112</v>
      </c>
      <c r="D43" s="21">
        <v>100000</v>
      </c>
      <c r="E43" s="21">
        <v>100000</v>
      </c>
      <c r="F43" s="52"/>
    </row>
    <row r="44" spans="1:6" ht="15.75" thickBot="1">
      <c r="A44" s="102" t="s">
        <v>13</v>
      </c>
      <c r="B44" s="103"/>
      <c r="C44" s="23"/>
      <c r="D44" s="23">
        <f>SUM(D41:D43)</f>
        <v>132180</v>
      </c>
      <c r="E44" s="23">
        <f>SUM(E41:E43)</f>
        <v>132000</v>
      </c>
      <c r="F44" s="53"/>
    </row>
    <row r="45" spans="1:6" ht="15.75" thickBot="1">
      <c r="A45" s="13"/>
      <c r="B45" s="13"/>
      <c r="C45" s="19"/>
      <c r="D45" s="19"/>
      <c r="E45" s="19"/>
    </row>
    <row r="46" spans="1:6">
      <c r="A46" s="98" t="s">
        <v>115</v>
      </c>
      <c r="B46" s="57" t="s">
        <v>116</v>
      </c>
      <c r="C46" s="41" t="s">
        <v>14</v>
      </c>
      <c r="D46" s="45" t="s">
        <v>15</v>
      </c>
      <c r="E46" s="45" t="s">
        <v>16</v>
      </c>
      <c r="F46" s="54" t="s">
        <v>99</v>
      </c>
    </row>
    <row r="47" spans="1:6">
      <c r="A47" s="99"/>
      <c r="B47" s="15" t="s">
        <v>110</v>
      </c>
      <c r="C47" s="2">
        <v>2111</v>
      </c>
      <c r="D47" s="21">
        <v>2000</v>
      </c>
      <c r="E47" s="21">
        <v>2000</v>
      </c>
      <c r="F47" s="52"/>
    </row>
    <row r="48" spans="1:6" ht="15.75" thickBot="1">
      <c r="A48" s="102" t="s">
        <v>13</v>
      </c>
      <c r="B48" s="103"/>
      <c r="C48" s="23"/>
      <c r="D48" s="23">
        <f>SUM(D47:D47)</f>
        <v>2000</v>
      </c>
      <c r="E48" s="23">
        <f>SUM(E47:E47)</f>
        <v>2000</v>
      </c>
      <c r="F48" s="53"/>
    </row>
    <row r="49" spans="1:6" ht="15.75" thickBot="1">
      <c r="A49" s="3"/>
      <c r="B49" s="3"/>
      <c r="C49" s="8"/>
      <c r="D49" s="8"/>
      <c r="E49" s="8"/>
    </row>
    <row r="50" spans="1:6">
      <c r="A50" s="98" t="s">
        <v>21</v>
      </c>
      <c r="B50" s="57" t="s">
        <v>30</v>
      </c>
      <c r="C50" s="41" t="s">
        <v>14</v>
      </c>
      <c r="D50" s="45" t="s">
        <v>15</v>
      </c>
      <c r="E50" s="45" t="s">
        <v>16</v>
      </c>
      <c r="F50" s="54" t="s">
        <v>99</v>
      </c>
    </row>
    <row r="51" spans="1:6">
      <c r="A51" s="99"/>
      <c r="B51" s="15" t="s">
        <v>110</v>
      </c>
      <c r="C51" s="2">
        <v>2111</v>
      </c>
      <c r="D51" s="21">
        <v>21000</v>
      </c>
      <c r="E51" s="21">
        <v>30000</v>
      </c>
      <c r="F51" s="52"/>
    </row>
    <row r="52" spans="1:6">
      <c r="A52" s="99"/>
      <c r="B52" s="15" t="s">
        <v>117</v>
      </c>
      <c r="C52" s="2">
        <v>2119</v>
      </c>
      <c r="D52" s="21">
        <v>2000</v>
      </c>
      <c r="E52" s="21">
        <v>2000</v>
      </c>
      <c r="F52" s="52"/>
    </row>
    <row r="53" spans="1:6">
      <c r="A53" s="99"/>
      <c r="B53" s="15" t="s">
        <v>22</v>
      </c>
      <c r="C53" s="2">
        <v>2131</v>
      </c>
      <c r="D53" s="21">
        <v>20000</v>
      </c>
      <c r="E53" s="21">
        <v>20000</v>
      </c>
      <c r="F53" s="52"/>
    </row>
    <row r="54" spans="1:6" ht="15.75" thickBot="1">
      <c r="A54" s="102" t="s">
        <v>13</v>
      </c>
      <c r="B54" s="103"/>
      <c r="C54" s="23"/>
      <c r="D54" s="23">
        <f>SUM(D51:D53)</f>
        <v>43000</v>
      </c>
      <c r="E54" s="23">
        <f>SUM(E51:E53)</f>
        <v>52000</v>
      </c>
      <c r="F54" s="53"/>
    </row>
    <row r="55" spans="1:6" ht="15.75" thickBot="1">
      <c r="A55" s="3"/>
      <c r="B55" s="3"/>
      <c r="C55" s="8"/>
      <c r="D55" s="8"/>
      <c r="E55" s="8"/>
    </row>
    <row r="56" spans="1:6">
      <c r="A56" s="107" t="s">
        <v>52</v>
      </c>
      <c r="B56" s="28" t="s">
        <v>53</v>
      </c>
      <c r="C56" s="41" t="s">
        <v>14</v>
      </c>
      <c r="D56" s="45" t="s">
        <v>15</v>
      </c>
      <c r="E56" s="45" t="s">
        <v>16</v>
      </c>
      <c r="F56" s="54" t="s">
        <v>99</v>
      </c>
    </row>
    <row r="57" spans="1:6">
      <c r="A57" s="108"/>
      <c r="B57" s="15" t="s">
        <v>110</v>
      </c>
      <c r="C57" s="2">
        <v>2111</v>
      </c>
      <c r="D57" s="21">
        <v>66000</v>
      </c>
      <c r="E57" s="21">
        <v>70000</v>
      </c>
      <c r="F57" s="52"/>
    </row>
    <row r="58" spans="1:6" ht="15.75" thickBot="1">
      <c r="A58" s="109"/>
      <c r="B58" s="27" t="s">
        <v>13</v>
      </c>
      <c r="C58" s="23"/>
      <c r="D58" s="23">
        <f>SUM(D57)</f>
        <v>66000</v>
      </c>
      <c r="E58" s="23">
        <f>SUM(E57)</f>
        <v>70000</v>
      </c>
      <c r="F58" s="53"/>
    </row>
    <row r="59" spans="1:6" ht="15.75" thickBot="1">
      <c r="A59" s="9"/>
      <c r="B59" s="10"/>
      <c r="C59" s="6"/>
      <c r="D59" s="6"/>
      <c r="E59" s="6"/>
    </row>
    <row r="60" spans="1:6">
      <c r="A60" s="107" t="s">
        <v>23</v>
      </c>
      <c r="B60" s="28" t="s">
        <v>24</v>
      </c>
      <c r="C60" s="41" t="s">
        <v>14</v>
      </c>
      <c r="D60" s="45" t="s">
        <v>15</v>
      </c>
      <c r="E60" s="45" t="s">
        <v>16</v>
      </c>
      <c r="F60" s="54" t="s">
        <v>99</v>
      </c>
    </row>
    <row r="61" spans="1:6">
      <c r="A61" s="108"/>
      <c r="B61" s="26" t="s">
        <v>25</v>
      </c>
      <c r="C61" s="2">
        <v>2324</v>
      </c>
      <c r="D61" s="21">
        <v>30000</v>
      </c>
      <c r="E61" s="21">
        <v>40000</v>
      </c>
      <c r="F61" s="52"/>
    </row>
    <row r="62" spans="1:6" ht="15.75" thickBot="1">
      <c r="A62" s="109"/>
      <c r="B62" s="27" t="s">
        <v>13</v>
      </c>
      <c r="C62" s="23"/>
      <c r="D62" s="23">
        <f>SUM(D61)</f>
        <v>30000</v>
      </c>
      <c r="E62" s="23">
        <f>SUM(E61)</f>
        <v>40000</v>
      </c>
      <c r="F62" s="53"/>
    </row>
    <row r="63" spans="1:6" ht="15.75" thickBot="1">
      <c r="A63" s="9"/>
      <c r="B63" s="10"/>
      <c r="C63" s="6"/>
      <c r="D63" s="6"/>
      <c r="E63" s="6"/>
    </row>
    <row r="64" spans="1:6">
      <c r="A64" s="107" t="s">
        <v>55</v>
      </c>
      <c r="B64" s="28" t="s">
        <v>56</v>
      </c>
      <c r="C64" s="41" t="s">
        <v>14</v>
      </c>
      <c r="D64" s="45" t="s">
        <v>15</v>
      </c>
      <c r="E64" s="45" t="s">
        <v>16</v>
      </c>
      <c r="F64" s="54" t="s">
        <v>99</v>
      </c>
    </row>
    <row r="65" spans="1:6">
      <c r="A65" s="108"/>
      <c r="B65" s="26" t="s">
        <v>118</v>
      </c>
      <c r="C65" s="2">
        <v>2322</v>
      </c>
      <c r="D65" s="21">
        <v>9760</v>
      </c>
      <c r="E65" s="21">
        <v>0</v>
      </c>
      <c r="F65" s="52"/>
    </row>
    <row r="66" spans="1:6" ht="15.75" thickBot="1">
      <c r="A66" s="109"/>
      <c r="B66" s="27" t="s">
        <v>13</v>
      </c>
      <c r="C66" s="23"/>
      <c r="D66" s="23">
        <f>SUM(D65)</f>
        <v>9760</v>
      </c>
      <c r="E66" s="23">
        <f>SUM(E65)</f>
        <v>0</v>
      </c>
      <c r="F66" s="53"/>
    </row>
    <row r="67" spans="1:6" ht="15.75" thickBot="1">
      <c r="A67" s="13"/>
      <c r="B67" s="13"/>
      <c r="C67" s="19"/>
      <c r="D67" s="19"/>
      <c r="E67" s="19"/>
    </row>
    <row r="68" spans="1:6">
      <c r="A68" s="98" t="s">
        <v>32</v>
      </c>
      <c r="B68" s="57" t="s">
        <v>84</v>
      </c>
      <c r="C68" s="41" t="s">
        <v>14</v>
      </c>
      <c r="D68" s="45" t="s">
        <v>15</v>
      </c>
      <c r="E68" s="45" t="s">
        <v>16</v>
      </c>
      <c r="F68" s="54" t="s">
        <v>99</v>
      </c>
    </row>
    <row r="69" spans="1:6">
      <c r="A69" s="99"/>
      <c r="B69" s="15" t="s">
        <v>110</v>
      </c>
      <c r="C69" s="2">
        <v>2111</v>
      </c>
      <c r="D69" s="21">
        <v>1300</v>
      </c>
      <c r="E69" s="21">
        <v>1000</v>
      </c>
      <c r="F69" s="52"/>
    </row>
    <row r="70" spans="1:6">
      <c r="A70" s="99"/>
      <c r="B70" s="15" t="s">
        <v>112</v>
      </c>
      <c r="C70" s="2">
        <v>2132</v>
      </c>
      <c r="D70" s="21">
        <v>2000</v>
      </c>
      <c r="E70" s="21">
        <v>2000</v>
      </c>
      <c r="F70" s="52"/>
    </row>
    <row r="71" spans="1:6">
      <c r="A71" s="99"/>
      <c r="B71" s="15" t="s">
        <v>28</v>
      </c>
      <c r="C71" s="2">
        <v>2141</v>
      </c>
      <c r="D71" s="21">
        <v>8000</v>
      </c>
      <c r="E71" s="21">
        <v>0</v>
      </c>
      <c r="F71" s="52"/>
    </row>
    <row r="72" spans="1:6">
      <c r="A72" s="99"/>
      <c r="B72" s="15" t="s">
        <v>119</v>
      </c>
      <c r="C72" s="2">
        <v>2324</v>
      </c>
      <c r="D72" s="21">
        <v>31300</v>
      </c>
      <c r="E72" s="21">
        <v>0</v>
      </c>
      <c r="F72" s="52"/>
    </row>
    <row r="73" spans="1:6" ht="15.75" thickBot="1">
      <c r="A73" s="102" t="s">
        <v>13</v>
      </c>
      <c r="B73" s="103"/>
      <c r="C73" s="23"/>
      <c r="D73" s="23">
        <f>SUM(D69:D72)</f>
        <v>42600</v>
      </c>
      <c r="E73" s="23">
        <f>SUM(E69:E72)</f>
        <v>3000</v>
      </c>
      <c r="F73" s="53"/>
    </row>
    <row r="74" spans="1:6" ht="15.75" thickBot="1">
      <c r="A74" s="3"/>
      <c r="B74" s="3"/>
      <c r="C74" s="8"/>
      <c r="D74" s="8"/>
      <c r="E74" s="8"/>
    </row>
    <row r="75" spans="1:6">
      <c r="A75" s="98" t="s">
        <v>26</v>
      </c>
      <c r="B75" s="20" t="s">
        <v>27</v>
      </c>
      <c r="C75" s="41" t="s">
        <v>14</v>
      </c>
      <c r="D75" s="45" t="s">
        <v>15</v>
      </c>
      <c r="E75" s="45" t="s">
        <v>16</v>
      </c>
      <c r="F75" s="54" t="s">
        <v>99</v>
      </c>
    </row>
    <row r="76" spans="1:6">
      <c r="A76" s="99"/>
      <c r="B76" s="15" t="s">
        <v>28</v>
      </c>
      <c r="C76" s="2">
        <v>2141</v>
      </c>
      <c r="D76" s="21">
        <v>0</v>
      </c>
      <c r="E76" s="21">
        <v>1000</v>
      </c>
      <c r="F76" s="52"/>
    </row>
    <row r="77" spans="1:6" ht="15.75" thickBot="1">
      <c r="A77" s="102" t="s">
        <v>13</v>
      </c>
      <c r="B77" s="103"/>
      <c r="C77" s="23"/>
      <c r="D77" s="23">
        <f>SUM(D76)</f>
        <v>0</v>
      </c>
      <c r="E77" s="23">
        <f>SUM(E76)</f>
        <v>1000</v>
      </c>
      <c r="F77" s="53"/>
    </row>
    <row r="78" spans="1:6" ht="15.75" thickBot="1">
      <c r="A78" s="7"/>
      <c r="B78" s="4"/>
      <c r="C78" s="8"/>
      <c r="D78" s="8"/>
      <c r="E78" s="8"/>
    </row>
    <row r="79" spans="1:6" ht="15.75" thickBot="1">
      <c r="A79" s="105" t="s">
        <v>31</v>
      </c>
      <c r="B79" s="106"/>
      <c r="C79" s="58"/>
      <c r="D79" s="58">
        <f>D22+D26+D30+D54+D62+D77+D73+D66+D58+D48+D44+D38+D35</f>
        <v>7868308</v>
      </c>
      <c r="E79" s="58">
        <f>E22+E26+E30+E54+E62+E77+E73+E66+E58+E48+E44+E38+E35</f>
        <v>7795200</v>
      </c>
      <c r="F79" s="54"/>
    </row>
    <row r="80" spans="1:6">
      <c r="A80" s="11"/>
      <c r="B80" s="11"/>
      <c r="C80" s="12"/>
      <c r="D80" s="12"/>
      <c r="E80" s="12"/>
    </row>
    <row r="81" spans="1:5">
      <c r="A81" s="9"/>
      <c r="B81" s="10"/>
      <c r="C81" s="6"/>
      <c r="D81" s="6"/>
      <c r="E81" s="6"/>
    </row>
  </sheetData>
  <mergeCells count="24">
    <mergeCell ref="A79:B79"/>
    <mergeCell ref="A75:A76"/>
    <mergeCell ref="A77:B77"/>
    <mergeCell ref="A60:A62"/>
    <mergeCell ref="A54:B54"/>
    <mergeCell ref="A56:A58"/>
    <mergeCell ref="A64:A66"/>
    <mergeCell ref="A68:A72"/>
    <mergeCell ref="A73:B73"/>
    <mergeCell ref="A50:A53"/>
    <mergeCell ref="A22:B22"/>
    <mergeCell ref="A3:A21"/>
    <mergeCell ref="A24:A25"/>
    <mergeCell ref="A26:B26"/>
    <mergeCell ref="A28:A29"/>
    <mergeCell ref="A30:B30"/>
    <mergeCell ref="A40:A43"/>
    <mergeCell ref="A44:B44"/>
    <mergeCell ref="A32:A34"/>
    <mergeCell ref="A35:B35"/>
    <mergeCell ref="A36:A37"/>
    <mergeCell ref="A38:B38"/>
    <mergeCell ref="A46:A47"/>
    <mergeCell ref="A48:B48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topLeftCell="A168" zoomScaleSheetLayoutView="100" workbookViewId="0">
      <selection activeCell="E122" sqref="E122"/>
    </sheetView>
  </sheetViews>
  <sheetFormatPr defaultRowHeight="15"/>
  <cols>
    <col min="1" max="1" width="12.140625" customWidth="1"/>
    <col min="2" max="2" width="66.42578125" customWidth="1"/>
    <col min="3" max="3" width="16.42578125" customWidth="1"/>
    <col min="4" max="5" width="21.28515625" customWidth="1"/>
    <col min="6" max="6" width="36.42578125" customWidth="1"/>
  </cols>
  <sheetData>
    <row r="1" spans="1:6">
      <c r="A1" s="48"/>
      <c r="B1" s="20" t="s">
        <v>97</v>
      </c>
      <c r="C1" s="49"/>
      <c r="D1" s="45" t="s">
        <v>15</v>
      </c>
      <c r="E1" s="45" t="s">
        <v>16</v>
      </c>
      <c r="F1" s="54" t="s">
        <v>99</v>
      </c>
    </row>
    <row r="2" spans="1:6" ht="15.75" thickBot="1">
      <c r="A2" s="59" t="s">
        <v>0</v>
      </c>
      <c r="B2" s="60"/>
      <c r="C2" s="61" t="s">
        <v>14</v>
      </c>
      <c r="D2" s="61" t="s">
        <v>98</v>
      </c>
      <c r="E2" s="61" t="s">
        <v>98</v>
      </c>
      <c r="F2" s="62"/>
    </row>
    <row r="3" spans="1:6" ht="15.75" thickBot="1">
      <c r="A3" s="13"/>
      <c r="B3" s="13"/>
      <c r="C3" s="19"/>
      <c r="D3" s="19"/>
      <c r="E3" s="19"/>
    </row>
    <row r="4" spans="1:6">
      <c r="A4" s="98" t="s">
        <v>107</v>
      </c>
      <c r="B4" s="20" t="s">
        <v>108</v>
      </c>
      <c r="C4" s="41" t="s">
        <v>14</v>
      </c>
      <c r="D4" s="45" t="s">
        <v>15</v>
      </c>
      <c r="E4" s="45" t="s">
        <v>16</v>
      </c>
      <c r="F4" s="54" t="s">
        <v>99</v>
      </c>
    </row>
    <row r="5" spans="1:6">
      <c r="A5" s="99"/>
      <c r="B5" s="15" t="s">
        <v>71</v>
      </c>
      <c r="C5" s="2">
        <v>5139</v>
      </c>
      <c r="D5" s="22">
        <v>34000</v>
      </c>
      <c r="E5" s="21">
        <v>34000</v>
      </c>
      <c r="F5" s="52"/>
    </row>
    <row r="6" spans="1:6">
      <c r="A6" s="99"/>
      <c r="B6" s="15" t="s">
        <v>87</v>
      </c>
      <c r="C6" s="2">
        <v>51164</v>
      </c>
      <c r="D6" s="22">
        <v>261</v>
      </c>
      <c r="E6" s="21">
        <v>0</v>
      </c>
      <c r="F6" s="52"/>
    </row>
    <row r="7" spans="1:6">
      <c r="A7" s="99"/>
      <c r="B7" s="15" t="s">
        <v>54</v>
      </c>
      <c r="C7" s="2">
        <v>5169</v>
      </c>
      <c r="D7" s="29">
        <v>120000</v>
      </c>
      <c r="E7" s="21">
        <v>150000</v>
      </c>
      <c r="F7" s="52"/>
    </row>
    <row r="8" spans="1:6" ht="15.75" thickBot="1">
      <c r="A8" s="102" t="s">
        <v>13</v>
      </c>
      <c r="B8" s="103"/>
      <c r="C8" s="23"/>
      <c r="D8" s="46">
        <f>SUM(D5:D7)</f>
        <v>154261</v>
      </c>
      <c r="E8" s="46">
        <f>SUM(E5:E7)</f>
        <v>184000</v>
      </c>
      <c r="F8" s="53"/>
    </row>
    <row r="9" spans="1:6" ht="15.75" thickBot="1">
      <c r="A9" s="13"/>
      <c r="B9" s="13"/>
      <c r="C9" s="19"/>
      <c r="D9" s="19"/>
      <c r="E9" s="19"/>
    </row>
    <row r="10" spans="1:6">
      <c r="A10" s="98" t="s">
        <v>41</v>
      </c>
      <c r="B10" s="20" t="s">
        <v>42</v>
      </c>
      <c r="C10" s="41" t="s">
        <v>14</v>
      </c>
      <c r="D10" s="45" t="s">
        <v>15</v>
      </c>
      <c r="E10" s="45" t="s">
        <v>16</v>
      </c>
      <c r="F10" s="54" t="s">
        <v>99</v>
      </c>
    </row>
    <row r="11" spans="1:6">
      <c r="A11" s="99"/>
      <c r="B11" s="15" t="s">
        <v>71</v>
      </c>
      <c r="C11" s="2">
        <v>5139</v>
      </c>
      <c r="D11" s="22">
        <v>20000</v>
      </c>
      <c r="E11" s="21">
        <v>20000</v>
      </c>
      <c r="F11" s="52"/>
    </row>
    <row r="12" spans="1:6">
      <c r="A12" s="99"/>
      <c r="B12" s="15" t="s">
        <v>54</v>
      </c>
      <c r="C12" s="2">
        <v>5169</v>
      </c>
      <c r="D12" s="29">
        <v>10000</v>
      </c>
      <c r="E12" s="21">
        <v>10000</v>
      </c>
      <c r="F12" s="52"/>
    </row>
    <row r="13" spans="1:6">
      <c r="A13" s="99"/>
      <c r="B13" s="15" t="s">
        <v>44</v>
      </c>
      <c r="C13" s="2">
        <v>5171</v>
      </c>
      <c r="D13" s="29">
        <v>0</v>
      </c>
      <c r="E13" s="21">
        <v>2000000</v>
      </c>
      <c r="F13" s="52"/>
    </row>
    <row r="14" spans="1:6" ht="15.75" thickBot="1">
      <c r="A14" s="102" t="s">
        <v>13</v>
      </c>
      <c r="B14" s="103"/>
      <c r="C14" s="23"/>
      <c r="D14" s="46">
        <f>SUM(D11:D13)</f>
        <v>30000</v>
      </c>
      <c r="E14" s="46">
        <f>SUM(E11:E13)</f>
        <v>2030000</v>
      </c>
      <c r="F14" s="53"/>
    </row>
    <row r="15" spans="1:6" ht="15.75" thickBot="1">
      <c r="A15" s="13"/>
      <c r="B15" s="13"/>
      <c r="C15" s="19"/>
      <c r="D15" s="19"/>
      <c r="E15" s="19"/>
    </row>
    <row r="16" spans="1:6">
      <c r="A16" s="98" t="s">
        <v>121</v>
      </c>
      <c r="B16" s="20" t="s">
        <v>120</v>
      </c>
      <c r="C16" s="41" t="s">
        <v>14</v>
      </c>
      <c r="D16" s="45" t="s">
        <v>15</v>
      </c>
      <c r="E16" s="45" t="s">
        <v>16</v>
      </c>
      <c r="F16" s="54" t="s">
        <v>99</v>
      </c>
    </row>
    <row r="17" spans="1:6">
      <c r="A17" s="99"/>
      <c r="B17" s="15" t="s">
        <v>122</v>
      </c>
      <c r="C17" s="2">
        <v>5021</v>
      </c>
      <c r="D17" s="21">
        <v>9000</v>
      </c>
      <c r="E17" s="21">
        <v>9000</v>
      </c>
      <c r="F17" s="52"/>
    </row>
    <row r="18" spans="1:6">
      <c r="A18" s="99"/>
      <c r="B18" s="15" t="s">
        <v>54</v>
      </c>
      <c r="C18" s="2">
        <v>5169</v>
      </c>
      <c r="D18" s="21">
        <v>2215</v>
      </c>
      <c r="E18" s="21">
        <v>2500</v>
      </c>
      <c r="F18" s="52"/>
    </row>
    <row r="19" spans="1:6" ht="15.75" thickBot="1">
      <c r="A19" s="102" t="s">
        <v>13</v>
      </c>
      <c r="B19" s="103"/>
      <c r="C19" s="23"/>
      <c r="D19" s="23">
        <f>SUM(D17:D18)</f>
        <v>11215</v>
      </c>
      <c r="E19" s="23">
        <f>SUM(E17:E18)</f>
        <v>11500</v>
      </c>
      <c r="F19" s="53"/>
    </row>
    <row r="20" spans="1:6" ht="15.75" thickBot="1">
      <c r="A20" s="13"/>
      <c r="B20" s="13"/>
      <c r="C20" s="19"/>
      <c r="D20" s="19"/>
      <c r="E20" s="19"/>
    </row>
    <row r="21" spans="1:6">
      <c r="A21" s="98" t="s">
        <v>72</v>
      </c>
      <c r="B21" s="20" t="s">
        <v>109</v>
      </c>
      <c r="C21" s="41" t="s">
        <v>14</v>
      </c>
      <c r="D21" s="45" t="s">
        <v>15</v>
      </c>
      <c r="E21" s="45" t="s">
        <v>16</v>
      </c>
      <c r="F21" s="54" t="s">
        <v>99</v>
      </c>
    </row>
    <row r="22" spans="1:6">
      <c r="A22" s="104"/>
      <c r="B22" s="39" t="s">
        <v>79</v>
      </c>
      <c r="C22" s="2">
        <v>5139</v>
      </c>
      <c r="D22" s="21">
        <v>52000</v>
      </c>
      <c r="E22" s="21">
        <v>20000</v>
      </c>
      <c r="F22" s="52"/>
    </row>
    <row r="23" spans="1:6">
      <c r="A23" s="99"/>
      <c r="B23" s="39" t="s">
        <v>37</v>
      </c>
      <c r="C23" s="2">
        <v>5154</v>
      </c>
      <c r="D23" s="21">
        <v>4000</v>
      </c>
      <c r="E23" s="21">
        <v>4000</v>
      </c>
      <c r="F23" s="52"/>
    </row>
    <row r="24" spans="1:6">
      <c r="A24" s="99"/>
      <c r="B24" s="39" t="s">
        <v>123</v>
      </c>
      <c r="C24" s="2">
        <v>5163</v>
      </c>
      <c r="D24" s="21">
        <v>42000</v>
      </c>
      <c r="E24" s="21">
        <v>42000</v>
      </c>
      <c r="F24" s="52"/>
    </row>
    <row r="25" spans="1:6">
      <c r="A25" s="99"/>
      <c r="B25" s="39" t="s">
        <v>54</v>
      </c>
      <c r="C25" s="2">
        <v>5169</v>
      </c>
      <c r="D25" s="21">
        <v>100000</v>
      </c>
      <c r="E25" s="21">
        <v>100000</v>
      </c>
      <c r="F25" s="52"/>
    </row>
    <row r="26" spans="1:6">
      <c r="A26" s="99"/>
      <c r="B26" s="15" t="s">
        <v>58</v>
      </c>
      <c r="C26" s="2">
        <v>5171</v>
      </c>
      <c r="D26" s="21">
        <v>100000</v>
      </c>
      <c r="E26" s="21">
        <v>100000</v>
      </c>
      <c r="F26" s="52"/>
    </row>
    <row r="27" spans="1:6" ht="15.75" thickBot="1">
      <c r="A27" s="102" t="s">
        <v>13</v>
      </c>
      <c r="B27" s="103"/>
      <c r="C27" s="23">
        <v>0</v>
      </c>
      <c r="D27" s="23">
        <f>SUM(D22:D26)</f>
        <v>298000</v>
      </c>
      <c r="E27" s="23">
        <f>SUM(E22:E26)</f>
        <v>266000</v>
      </c>
      <c r="F27" s="53"/>
    </row>
    <row r="28" spans="1:6" ht="15.75" thickBot="1">
      <c r="A28" s="13"/>
      <c r="B28" s="13"/>
      <c r="C28" s="19"/>
      <c r="D28" s="19"/>
      <c r="E28" s="19"/>
    </row>
    <row r="29" spans="1:6">
      <c r="A29" s="114" t="s">
        <v>43</v>
      </c>
      <c r="B29" s="20" t="s">
        <v>73</v>
      </c>
      <c r="C29" s="41" t="s">
        <v>14</v>
      </c>
      <c r="D29" s="45" t="s">
        <v>15</v>
      </c>
      <c r="E29" s="45" t="s">
        <v>16</v>
      </c>
      <c r="F29" s="54" t="s">
        <v>99</v>
      </c>
    </row>
    <row r="30" spans="1:6">
      <c r="A30" s="115"/>
      <c r="B30" s="42" t="s">
        <v>79</v>
      </c>
      <c r="C30" s="2">
        <v>5139</v>
      </c>
      <c r="D30" s="43">
        <v>0</v>
      </c>
      <c r="E30" s="43">
        <v>0</v>
      </c>
      <c r="F30" s="52"/>
    </row>
    <row r="31" spans="1:6">
      <c r="A31" s="115"/>
      <c r="B31" s="15" t="s">
        <v>74</v>
      </c>
      <c r="C31" s="2">
        <v>5175</v>
      </c>
      <c r="D31" s="43">
        <v>10000</v>
      </c>
      <c r="E31" s="43">
        <v>10000</v>
      </c>
      <c r="F31" s="52"/>
    </row>
    <row r="32" spans="1:6">
      <c r="A32" s="115"/>
      <c r="B32" s="15" t="s">
        <v>75</v>
      </c>
      <c r="C32" s="2">
        <v>5194</v>
      </c>
      <c r="D32" s="21">
        <v>10000</v>
      </c>
      <c r="E32" s="21">
        <v>10000</v>
      </c>
      <c r="F32" s="52"/>
    </row>
    <row r="33" spans="1:6" ht="15.75" thickBot="1">
      <c r="A33" s="102" t="s">
        <v>13</v>
      </c>
      <c r="B33" s="103"/>
      <c r="C33" s="23"/>
      <c r="D33" s="23">
        <f>SUM(D30:D32)</f>
        <v>20000</v>
      </c>
      <c r="E33" s="23">
        <f>SUM(E30:E32)</f>
        <v>20000</v>
      </c>
      <c r="F33" s="53"/>
    </row>
    <row r="34" spans="1:6" ht="15.75" thickBot="1">
      <c r="A34" s="13"/>
      <c r="B34" s="13"/>
      <c r="C34" s="19"/>
      <c r="D34" s="19"/>
      <c r="E34" s="19"/>
    </row>
    <row r="35" spans="1:6">
      <c r="A35" s="98" t="s">
        <v>124</v>
      </c>
      <c r="B35" s="20" t="s">
        <v>125</v>
      </c>
      <c r="C35" s="41" t="s">
        <v>14</v>
      </c>
      <c r="D35" s="45" t="s">
        <v>15</v>
      </c>
      <c r="E35" s="45" t="s">
        <v>16</v>
      </c>
      <c r="F35" s="54" t="s">
        <v>99</v>
      </c>
    </row>
    <row r="36" spans="1:6">
      <c r="A36" s="104"/>
      <c r="B36" s="39" t="s">
        <v>79</v>
      </c>
      <c r="C36" s="2">
        <v>5139</v>
      </c>
      <c r="D36" s="21">
        <v>5000</v>
      </c>
      <c r="E36" s="21">
        <v>5000</v>
      </c>
      <c r="F36" s="52"/>
    </row>
    <row r="37" spans="1:6">
      <c r="A37" s="104"/>
      <c r="B37" s="39" t="s">
        <v>45</v>
      </c>
      <c r="C37" s="2">
        <v>5151</v>
      </c>
      <c r="D37" s="21">
        <v>1000</v>
      </c>
      <c r="E37" s="21">
        <v>1000</v>
      </c>
      <c r="F37" s="52"/>
    </row>
    <row r="38" spans="1:6">
      <c r="A38" s="99"/>
      <c r="B38" s="39" t="s">
        <v>37</v>
      </c>
      <c r="C38" s="2">
        <v>5154</v>
      </c>
      <c r="D38" s="21">
        <v>9000</v>
      </c>
      <c r="E38" s="21">
        <v>9000</v>
      </c>
      <c r="F38" s="52"/>
    </row>
    <row r="39" spans="1:6">
      <c r="A39" s="99"/>
      <c r="B39" s="39" t="s">
        <v>123</v>
      </c>
      <c r="C39" s="2">
        <v>5163</v>
      </c>
      <c r="D39" s="21">
        <v>3000</v>
      </c>
      <c r="E39" s="21">
        <v>3000</v>
      </c>
      <c r="F39" s="52"/>
    </row>
    <row r="40" spans="1:6">
      <c r="A40" s="99"/>
      <c r="B40" s="39" t="s">
        <v>54</v>
      </c>
      <c r="C40" s="2">
        <v>5169</v>
      </c>
      <c r="D40" s="21">
        <v>35000</v>
      </c>
      <c r="E40" s="21">
        <v>35000</v>
      </c>
      <c r="F40" s="52"/>
    </row>
    <row r="41" spans="1:6" ht="15.75" thickBot="1">
      <c r="A41" s="102" t="s">
        <v>13</v>
      </c>
      <c r="B41" s="103"/>
      <c r="C41" s="23">
        <v>0</v>
      </c>
      <c r="D41" s="23">
        <f>SUM(D36:D40)</f>
        <v>53000</v>
      </c>
      <c r="E41" s="23">
        <f>SUM(E36:E40)</f>
        <v>53000</v>
      </c>
      <c r="F41" s="53"/>
    </row>
    <row r="42" spans="1:6" ht="15.75" thickBot="1">
      <c r="A42" s="13"/>
      <c r="B42" s="13"/>
      <c r="C42" s="19"/>
      <c r="D42" s="19"/>
      <c r="E42" s="19"/>
    </row>
    <row r="43" spans="1:6">
      <c r="A43" s="98" t="s">
        <v>77</v>
      </c>
      <c r="B43" s="20" t="s">
        <v>76</v>
      </c>
      <c r="C43" s="41" t="s">
        <v>14</v>
      </c>
      <c r="D43" s="45" t="s">
        <v>15</v>
      </c>
      <c r="E43" s="45" t="s">
        <v>16</v>
      </c>
      <c r="F43" s="54" t="s">
        <v>99</v>
      </c>
    </row>
    <row r="44" spans="1:6">
      <c r="A44" s="104"/>
      <c r="B44" s="39" t="s">
        <v>122</v>
      </c>
      <c r="C44" s="2">
        <v>5021</v>
      </c>
      <c r="D44" s="21">
        <v>0</v>
      </c>
      <c r="E44" s="21">
        <v>20000</v>
      </c>
      <c r="F44" s="52"/>
    </row>
    <row r="45" spans="1:6">
      <c r="A45" s="104"/>
      <c r="B45" s="39" t="s">
        <v>79</v>
      </c>
      <c r="C45" s="2">
        <v>5139</v>
      </c>
      <c r="D45" s="21">
        <v>50000</v>
      </c>
      <c r="E45" s="21">
        <v>50000</v>
      </c>
      <c r="F45" s="52"/>
    </row>
    <row r="46" spans="1:6">
      <c r="A46" s="104"/>
      <c r="B46" s="39" t="s">
        <v>54</v>
      </c>
      <c r="C46" s="2">
        <v>5169</v>
      </c>
      <c r="D46" s="21">
        <v>170000</v>
      </c>
      <c r="E46" s="21">
        <v>170000</v>
      </c>
      <c r="F46" s="52"/>
    </row>
    <row r="47" spans="1:6">
      <c r="A47" s="99"/>
      <c r="B47" s="39" t="s">
        <v>74</v>
      </c>
      <c r="C47" s="2">
        <v>5175</v>
      </c>
      <c r="D47" s="21">
        <v>60000</v>
      </c>
      <c r="E47" s="21">
        <v>60000</v>
      </c>
      <c r="F47" s="52"/>
    </row>
    <row r="48" spans="1:6" ht="15.75" thickBot="1">
      <c r="A48" s="102" t="s">
        <v>13</v>
      </c>
      <c r="B48" s="103"/>
      <c r="C48" s="23">
        <v>0</v>
      </c>
      <c r="D48" s="23">
        <f>SUM(D45:D47)</f>
        <v>280000</v>
      </c>
      <c r="E48" s="23">
        <f>SUM(E44:E47)</f>
        <v>300000</v>
      </c>
      <c r="F48" s="53"/>
    </row>
    <row r="49" spans="1:6" ht="15.75" thickBot="1">
      <c r="A49" s="13"/>
      <c r="B49" s="13"/>
      <c r="C49" s="19"/>
      <c r="D49" s="19"/>
      <c r="E49" s="19"/>
    </row>
    <row r="50" spans="1:6">
      <c r="A50" s="98" t="s">
        <v>46</v>
      </c>
      <c r="B50" s="20" t="s">
        <v>47</v>
      </c>
      <c r="C50" s="41" t="s">
        <v>14</v>
      </c>
      <c r="D50" s="45" t="s">
        <v>15</v>
      </c>
      <c r="E50" s="45" t="s">
        <v>16</v>
      </c>
      <c r="F50" s="54" t="s">
        <v>99</v>
      </c>
    </row>
    <row r="51" spans="1:6">
      <c r="A51" s="104"/>
      <c r="B51" s="39" t="s">
        <v>122</v>
      </c>
      <c r="C51" s="2">
        <v>5021</v>
      </c>
      <c r="D51" s="21">
        <v>0</v>
      </c>
      <c r="E51" s="21">
        <v>20000</v>
      </c>
      <c r="F51" s="52"/>
    </row>
    <row r="52" spans="1:6">
      <c r="A52" s="99"/>
      <c r="B52" s="15" t="s">
        <v>48</v>
      </c>
      <c r="C52" s="2">
        <v>5139</v>
      </c>
      <c r="D52" s="21">
        <v>0</v>
      </c>
      <c r="E52" s="21">
        <v>0</v>
      </c>
      <c r="F52" s="52"/>
    </row>
    <row r="53" spans="1:6">
      <c r="A53" s="99"/>
      <c r="B53" s="15" t="s">
        <v>37</v>
      </c>
      <c r="C53" s="2">
        <v>5154</v>
      </c>
      <c r="D53" s="21">
        <v>160000</v>
      </c>
      <c r="E53" s="21">
        <v>100000</v>
      </c>
      <c r="F53" s="52"/>
    </row>
    <row r="54" spans="1:6">
      <c r="A54" s="99"/>
      <c r="B54" s="39" t="s">
        <v>123</v>
      </c>
      <c r="C54" s="2">
        <v>5163</v>
      </c>
      <c r="D54" s="21">
        <v>9000</v>
      </c>
      <c r="E54" s="21">
        <v>9000</v>
      </c>
      <c r="F54" s="52"/>
    </row>
    <row r="55" spans="1:6">
      <c r="A55" s="99"/>
      <c r="B55" s="15" t="s">
        <v>54</v>
      </c>
      <c r="C55" s="2">
        <v>5169</v>
      </c>
      <c r="D55" s="21">
        <v>10000</v>
      </c>
      <c r="E55" s="21">
        <v>10000</v>
      </c>
      <c r="F55" s="52"/>
    </row>
    <row r="56" spans="1:6">
      <c r="A56" s="99"/>
      <c r="B56" s="15" t="s">
        <v>44</v>
      </c>
      <c r="C56" s="2">
        <v>5171</v>
      </c>
      <c r="D56" s="21">
        <v>60000</v>
      </c>
      <c r="E56" s="21">
        <v>20000</v>
      </c>
      <c r="F56" s="52"/>
    </row>
    <row r="57" spans="1:6" ht="15.75" thickBot="1">
      <c r="A57" s="102" t="s">
        <v>13</v>
      </c>
      <c r="B57" s="103"/>
      <c r="C57" s="23">
        <v>0</v>
      </c>
      <c r="D57" s="23">
        <f>SUM(D52:D56)</f>
        <v>239000</v>
      </c>
      <c r="E57" s="23">
        <f>SUM(E51:E56)</f>
        <v>159000</v>
      </c>
      <c r="F57" s="53"/>
    </row>
    <row r="58" spans="1:6" ht="15.75" thickBot="1">
      <c r="A58" s="13"/>
      <c r="B58" s="13"/>
      <c r="C58" s="19"/>
      <c r="D58" s="19"/>
      <c r="E58" s="19"/>
    </row>
    <row r="59" spans="1:6">
      <c r="A59" s="98" t="s">
        <v>126</v>
      </c>
      <c r="B59" s="20" t="s">
        <v>127</v>
      </c>
      <c r="C59" s="41" t="s">
        <v>14</v>
      </c>
      <c r="D59" s="45" t="s">
        <v>15</v>
      </c>
      <c r="E59" s="45" t="s">
        <v>16</v>
      </c>
      <c r="F59" s="54" t="s">
        <v>99</v>
      </c>
    </row>
    <row r="60" spans="1:6">
      <c r="A60" s="104"/>
      <c r="B60" s="39" t="s">
        <v>54</v>
      </c>
      <c r="C60" s="2">
        <v>5169</v>
      </c>
      <c r="D60" s="21">
        <v>410000</v>
      </c>
      <c r="E60" s="21">
        <v>0</v>
      </c>
      <c r="F60" s="70"/>
    </row>
    <row r="61" spans="1:6">
      <c r="A61" s="104"/>
      <c r="B61" s="39" t="s">
        <v>147</v>
      </c>
      <c r="C61" s="2">
        <v>6119</v>
      </c>
      <c r="D61" s="21">
        <v>0</v>
      </c>
      <c r="E61" s="21">
        <v>44000</v>
      </c>
      <c r="F61" s="70"/>
    </row>
    <row r="62" spans="1:6" ht="15.75" thickBot="1">
      <c r="A62" s="102" t="s">
        <v>13</v>
      </c>
      <c r="B62" s="103"/>
      <c r="C62" s="23">
        <v>0</v>
      </c>
      <c r="D62" s="23">
        <f>SUM(D60:D61)</f>
        <v>410000</v>
      </c>
      <c r="E62" s="23">
        <f>SUM(E60:E61)</f>
        <v>44000</v>
      </c>
      <c r="F62" s="53"/>
    </row>
    <row r="63" spans="1:6">
      <c r="A63" s="13"/>
      <c r="B63" s="13"/>
      <c r="C63" s="19"/>
      <c r="D63" s="19"/>
      <c r="E63" s="19"/>
    </row>
    <row r="64" spans="1:6" ht="15.75" thickBot="1">
      <c r="A64" s="13"/>
      <c r="B64" s="13"/>
      <c r="C64" s="19"/>
      <c r="D64" s="19"/>
      <c r="E64" s="19"/>
    </row>
    <row r="65" spans="1:6">
      <c r="A65" s="98" t="s">
        <v>21</v>
      </c>
      <c r="B65" s="57" t="s">
        <v>30</v>
      </c>
      <c r="C65" s="41" t="s">
        <v>14</v>
      </c>
      <c r="D65" s="45" t="s">
        <v>15</v>
      </c>
      <c r="E65" s="45" t="s">
        <v>16</v>
      </c>
      <c r="F65" s="54" t="s">
        <v>99</v>
      </c>
    </row>
    <row r="66" spans="1:6">
      <c r="A66" s="104"/>
      <c r="B66" s="30" t="s">
        <v>128</v>
      </c>
      <c r="C66" s="2">
        <v>5011</v>
      </c>
      <c r="D66" s="56">
        <v>0</v>
      </c>
      <c r="E66" s="56">
        <v>0</v>
      </c>
      <c r="F66" s="52"/>
    </row>
    <row r="67" spans="1:6">
      <c r="A67" s="99"/>
      <c r="B67" s="30" t="s">
        <v>122</v>
      </c>
      <c r="C67" s="2">
        <v>5021</v>
      </c>
      <c r="D67" s="56">
        <v>42000</v>
      </c>
      <c r="E67" s="56">
        <v>42000</v>
      </c>
      <c r="F67" s="52"/>
    </row>
    <row r="68" spans="1:6">
      <c r="A68" s="99"/>
      <c r="B68" s="30" t="s">
        <v>79</v>
      </c>
      <c r="C68" s="2">
        <v>5139</v>
      </c>
      <c r="D68" s="56">
        <v>500</v>
      </c>
      <c r="E68" s="56">
        <v>500</v>
      </c>
      <c r="F68" s="52"/>
    </row>
    <row r="69" spans="1:6">
      <c r="A69" s="99"/>
      <c r="B69" s="30" t="s">
        <v>37</v>
      </c>
      <c r="C69" s="2">
        <v>5154</v>
      </c>
      <c r="D69" s="56">
        <v>20000</v>
      </c>
      <c r="E69" s="56">
        <v>20000</v>
      </c>
      <c r="F69" s="52"/>
    </row>
    <row r="70" spans="1:6">
      <c r="A70" s="99"/>
      <c r="B70" s="15" t="s">
        <v>123</v>
      </c>
      <c r="C70" s="2">
        <v>5163</v>
      </c>
      <c r="D70" s="43">
        <v>4000</v>
      </c>
      <c r="E70" s="43">
        <v>4000</v>
      </c>
      <c r="F70" s="52"/>
    </row>
    <row r="71" spans="1:6">
      <c r="A71" s="99"/>
      <c r="B71" s="15" t="s">
        <v>129</v>
      </c>
      <c r="C71" s="2">
        <v>5165</v>
      </c>
      <c r="D71" s="21">
        <v>5000</v>
      </c>
      <c r="E71" s="21">
        <v>5000</v>
      </c>
      <c r="F71" s="52"/>
    </row>
    <row r="72" spans="1:6">
      <c r="A72" s="99"/>
      <c r="B72" s="15" t="s">
        <v>54</v>
      </c>
      <c r="C72" s="2">
        <v>5169</v>
      </c>
      <c r="D72" s="21">
        <v>50000</v>
      </c>
      <c r="E72" s="21">
        <v>50000</v>
      </c>
      <c r="F72" s="52"/>
    </row>
    <row r="73" spans="1:6">
      <c r="A73" s="99"/>
      <c r="B73" s="15" t="s">
        <v>130</v>
      </c>
      <c r="C73" s="2">
        <v>6130</v>
      </c>
      <c r="D73" s="21">
        <v>0</v>
      </c>
      <c r="E73" s="21">
        <v>0</v>
      </c>
      <c r="F73" s="52"/>
    </row>
    <row r="74" spans="1:6" ht="15.75" thickBot="1">
      <c r="A74" s="102" t="s">
        <v>13</v>
      </c>
      <c r="B74" s="103"/>
      <c r="C74" s="23"/>
      <c r="D74" s="23">
        <f>SUM(D66:D73)</f>
        <v>121500</v>
      </c>
      <c r="E74" s="23">
        <f>SUM(E66:E73)</f>
        <v>121500</v>
      </c>
      <c r="F74" s="53"/>
    </row>
    <row r="75" spans="1:6" ht="15.75" thickBot="1">
      <c r="A75" s="13"/>
      <c r="B75" s="13"/>
      <c r="C75" s="19"/>
      <c r="D75" s="19"/>
      <c r="E75" s="19"/>
    </row>
    <row r="76" spans="1:6">
      <c r="A76" s="119" t="s">
        <v>49</v>
      </c>
      <c r="B76" s="20" t="s">
        <v>50</v>
      </c>
      <c r="C76" s="41" t="s">
        <v>14</v>
      </c>
      <c r="D76" s="45" t="s">
        <v>15</v>
      </c>
      <c r="E76" s="45" t="s">
        <v>16</v>
      </c>
      <c r="F76" s="54" t="s">
        <v>99</v>
      </c>
    </row>
    <row r="77" spans="1:6">
      <c r="A77" s="120"/>
      <c r="B77" s="15" t="s">
        <v>51</v>
      </c>
      <c r="C77" s="2">
        <v>5169</v>
      </c>
      <c r="D77" s="21">
        <v>15000</v>
      </c>
      <c r="E77" s="21">
        <v>15000</v>
      </c>
      <c r="F77" s="52"/>
    </row>
    <row r="78" spans="1:6" ht="15.75" thickBot="1">
      <c r="A78" s="102" t="s">
        <v>13</v>
      </c>
      <c r="B78" s="103"/>
      <c r="C78" s="23">
        <v>0</v>
      </c>
      <c r="D78" s="23">
        <f>SUM(D77)</f>
        <v>15000</v>
      </c>
      <c r="E78" s="23">
        <f>SUM(E77)</f>
        <v>15000</v>
      </c>
      <c r="F78" s="53"/>
    </row>
    <row r="79" spans="1:6" ht="15.75" thickBot="1">
      <c r="A79" s="13"/>
      <c r="B79" s="13"/>
      <c r="C79" s="19"/>
      <c r="D79" s="19"/>
      <c r="E79" s="19"/>
    </row>
    <row r="80" spans="1:6">
      <c r="A80" s="98" t="s">
        <v>52</v>
      </c>
      <c r="B80" s="20" t="s">
        <v>53</v>
      </c>
      <c r="C80" s="41" t="s">
        <v>14</v>
      </c>
      <c r="D80" s="45" t="s">
        <v>15</v>
      </c>
      <c r="E80" s="45" t="s">
        <v>16</v>
      </c>
      <c r="F80" s="54" t="s">
        <v>99</v>
      </c>
    </row>
    <row r="81" spans="1:6">
      <c r="A81" s="99"/>
      <c r="B81" s="15" t="s">
        <v>78</v>
      </c>
      <c r="C81" s="2">
        <v>5169</v>
      </c>
      <c r="D81" s="21">
        <v>450000</v>
      </c>
      <c r="E81" s="21">
        <v>450000</v>
      </c>
      <c r="F81" s="52"/>
    </row>
    <row r="82" spans="1:6" ht="15.75" thickBot="1">
      <c r="A82" s="121" t="s">
        <v>13</v>
      </c>
      <c r="B82" s="122"/>
      <c r="C82" s="23">
        <v>0</v>
      </c>
      <c r="D82" s="23">
        <f>SUM(D81:D81)</f>
        <v>450000</v>
      </c>
      <c r="E82" s="23">
        <f>SUM(E81:E81)</f>
        <v>450000</v>
      </c>
      <c r="F82" s="53"/>
    </row>
    <row r="83" spans="1:6">
      <c r="A83" s="98" t="s">
        <v>131</v>
      </c>
      <c r="B83" s="20" t="s">
        <v>132</v>
      </c>
      <c r="C83" s="41" t="s">
        <v>14</v>
      </c>
      <c r="D83" s="45" t="s">
        <v>15</v>
      </c>
      <c r="E83" s="45" t="s">
        <v>16</v>
      </c>
      <c r="F83" s="54" t="s">
        <v>99</v>
      </c>
    </row>
    <row r="84" spans="1:6">
      <c r="A84" s="99"/>
      <c r="B84" s="15" t="s">
        <v>78</v>
      </c>
      <c r="C84" s="2">
        <v>5169</v>
      </c>
      <c r="D84" s="21">
        <v>10000</v>
      </c>
      <c r="E84" s="21">
        <v>0</v>
      </c>
      <c r="F84" s="52"/>
    </row>
    <row r="85" spans="1:6" ht="15.75" thickBot="1">
      <c r="A85" s="102" t="s">
        <v>13</v>
      </c>
      <c r="B85" s="103"/>
      <c r="C85" s="23">
        <v>0</v>
      </c>
      <c r="D85" s="23">
        <f>SUM(D84:D84)</f>
        <v>10000</v>
      </c>
      <c r="E85" s="23">
        <f>SUM(E84:E84)</f>
        <v>0</v>
      </c>
      <c r="F85" s="53"/>
    </row>
    <row r="86" spans="1:6" ht="15.75" thickBot="1">
      <c r="A86" s="24"/>
      <c r="B86" s="25"/>
      <c r="C86" s="17"/>
      <c r="D86" s="17"/>
      <c r="E86" s="17"/>
    </row>
    <row r="87" spans="1:6">
      <c r="A87" s="107" t="s">
        <v>23</v>
      </c>
      <c r="B87" s="28" t="s">
        <v>24</v>
      </c>
      <c r="C87" s="41" t="s">
        <v>14</v>
      </c>
      <c r="D87" s="45" t="s">
        <v>15</v>
      </c>
      <c r="E87" s="45" t="s">
        <v>16</v>
      </c>
      <c r="F87" s="54" t="s">
        <v>99</v>
      </c>
    </row>
    <row r="88" spans="1:6">
      <c r="A88" s="108"/>
      <c r="B88" s="26" t="s">
        <v>80</v>
      </c>
      <c r="C88" s="2">
        <v>5169</v>
      </c>
      <c r="D88" s="21">
        <v>100000</v>
      </c>
      <c r="E88" s="21">
        <v>120000</v>
      </c>
      <c r="F88" s="52"/>
    </row>
    <row r="89" spans="1:6" ht="15.75" thickBot="1">
      <c r="A89" s="109"/>
      <c r="B89" s="27" t="s">
        <v>13</v>
      </c>
      <c r="C89" s="23"/>
      <c r="D89" s="23">
        <f>SUM(D88:D88)</f>
        <v>100000</v>
      </c>
      <c r="E89" s="23">
        <f>SUM(E88:E88)</f>
        <v>120000</v>
      </c>
      <c r="F89" s="53"/>
    </row>
    <row r="90" spans="1:6" ht="15.75" thickBot="1">
      <c r="A90" s="11"/>
      <c r="B90" s="34"/>
      <c r="C90" s="17"/>
      <c r="D90" s="17"/>
      <c r="E90" s="17"/>
    </row>
    <row r="91" spans="1:6">
      <c r="A91" s="116" t="s">
        <v>133</v>
      </c>
      <c r="B91" s="20" t="s">
        <v>134</v>
      </c>
      <c r="C91" s="41" t="s">
        <v>14</v>
      </c>
      <c r="D91" s="45" t="s">
        <v>15</v>
      </c>
      <c r="E91" s="45" t="s">
        <v>16</v>
      </c>
      <c r="F91" s="54" t="s">
        <v>99</v>
      </c>
    </row>
    <row r="92" spans="1:6">
      <c r="A92" s="117"/>
      <c r="B92" s="26" t="s">
        <v>135</v>
      </c>
      <c r="C92" s="2">
        <v>5156</v>
      </c>
      <c r="D92" s="21">
        <v>10000</v>
      </c>
      <c r="E92" s="21">
        <v>60000</v>
      </c>
      <c r="F92" s="52"/>
    </row>
    <row r="93" spans="1:6">
      <c r="A93" s="117"/>
      <c r="B93" s="15" t="s">
        <v>136</v>
      </c>
      <c r="C93" s="2">
        <v>5162</v>
      </c>
      <c r="D93" s="21">
        <v>2550</v>
      </c>
      <c r="E93" s="21">
        <v>2000</v>
      </c>
      <c r="F93" s="52"/>
    </row>
    <row r="94" spans="1:6">
      <c r="A94" s="117"/>
      <c r="B94" s="15" t="s">
        <v>123</v>
      </c>
      <c r="C94" s="2">
        <v>5163</v>
      </c>
      <c r="D94" s="21">
        <v>30000</v>
      </c>
      <c r="E94" s="21">
        <v>30000</v>
      </c>
      <c r="F94" s="52"/>
    </row>
    <row r="95" spans="1:6">
      <c r="A95" s="117"/>
      <c r="B95" s="26" t="s">
        <v>81</v>
      </c>
      <c r="C95" s="2">
        <v>5169</v>
      </c>
      <c r="D95" s="21">
        <v>2500</v>
      </c>
      <c r="E95" s="21">
        <v>2500</v>
      </c>
      <c r="F95" s="52"/>
    </row>
    <row r="96" spans="1:6">
      <c r="A96" s="117"/>
      <c r="B96" s="15" t="s">
        <v>92</v>
      </c>
      <c r="C96" s="2">
        <v>6123</v>
      </c>
      <c r="D96" s="21">
        <v>49610</v>
      </c>
      <c r="E96" s="21">
        <v>0</v>
      </c>
      <c r="F96" s="52"/>
    </row>
    <row r="97" spans="1:6" ht="15.75" thickBot="1">
      <c r="A97" s="118"/>
      <c r="B97" s="27" t="s">
        <v>13</v>
      </c>
      <c r="C97" s="63"/>
      <c r="D97" s="23">
        <f>SUM(D92:D96)</f>
        <v>94660</v>
      </c>
      <c r="E97" s="23">
        <f>SUM(E92:E96)</f>
        <v>94500</v>
      </c>
      <c r="F97" s="53"/>
    </row>
    <row r="98" spans="1:6" ht="15.75" thickBot="1">
      <c r="A98" s="24"/>
      <c r="B98" s="25"/>
      <c r="C98" s="17"/>
      <c r="D98" s="17"/>
      <c r="E98" s="17"/>
    </row>
    <row r="99" spans="1:6">
      <c r="A99" s="98" t="s">
        <v>55</v>
      </c>
      <c r="B99" s="20" t="s">
        <v>56</v>
      </c>
      <c r="C99" s="41" t="s">
        <v>14</v>
      </c>
      <c r="D99" s="45" t="s">
        <v>15</v>
      </c>
      <c r="E99" s="45" t="s">
        <v>16</v>
      </c>
      <c r="F99" s="54" t="s">
        <v>99</v>
      </c>
    </row>
    <row r="100" spans="1:6">
      <c r="A100" s="104"/>
      <c r="B100" s="15" t="s">
        <v>137</v>
      </c>
      <c r="C100" s="2">
        <v>5011</v>
      </c>
      <c r="D100" s="21">
        <v>600000</v>
      </c>
      <c r="E100" s="21">
        <v>820000</v>
      </c>
      <c r="F100" s="52"/>
    </row>
    <row r="101" spans="1:6">
      <c r="A101" s="99"/>
      <c r="B101" s="15" t="s">
        <v>82</v>
      </c>
      <c r="C101" s="2">
        <v>5021</v>
      </c>
      <c r="D101" s="21">
        <v>40000</v>
      </c>
      <c r="E101" s="21">
        <v>40000</v>
      </c>
      <c r="F101" s="52"/>
    </row>
    <row r="102" spans="1:6">
      <c r="A102" s="99"/>
      <c r="B102" s="15" t="s">
        <v>33</v>
      </c>
      <c r="C102" s="2">
        <v>5031</v>
      </c>
      <c r="D102" s="21">
        <v>150000</v>
      </c>
      <c r="E102" s="21">
        <v>205000</v>
      </c>
      <c r="F102" s="52"/>
    </row>
    <row r="103" spans="1:6">
      <c r="A103" s="99"/>
      <c r="B103" s="15" t="s">
        <v>34</v>
      </c>
      <c r="C103" s="2">
        <v>5032</v>
      </c>
      <c r="D103" s="21">
        <v>54000</v>
      </c>
      <c r="E103" s="21">
        <v>74000</v>
      </c>
      <c r="F103" s="52"/>
    </row>
    <row r="104" spans="1:6">
      <c r="A104" s="99"/>
      <c r="B104" s="15" t="s">
        <v>57</v>
      </c>
      <c r="C104" s="2">
        <v>5132</v>
      </c>
      <c r="D104" s="21">
        <v>15000</v>
      </c>
      <c r="E104" s="21">
        <v>15000</v>
      </c>
      <c r="F104" s="52"/>
    </row>
    <row r="105" spans="1:6">
      <c r="A105" s="99"/>
      <c r="B105" s="15" t="s">
        <v>83</v>
      </c>
      <c r="C105" s="2">
        <v>5137</v>
      </c>
      <c r="D105" s="21">
        <v>15000</v>
      </c>
      <c r="E105" s="21">
        <v>20000</v>
      </c>
      <c r="F105" s="52"/>
    </row>
    <row r="106" spans="1:6">
      <c r="A106" s="99"/>
      <c r="B106" s="15" t="s">
        <v>79</v>
      </c>
      <c r="C106" s="2">
        <v>5139</v>
      </c>
      <c r="D106" s="21">
        <v>50000</v>
      </c>
      <c r="E106" s="21">
        <v>50000</v>
      </c>
      <c r="F106" s="52"/>
    </row>
    <row r="107" spans="1:6">
      <c r="A107" s="99"/>
      <c r="B107" s="26" t="s">
        <v>135</v>
      </c>
      <c r="C107" s="2">
        <v>5156</v>
      </c>
      <c r="D107" s="21">
        <v>40000</v>
      </c>
      <c r="E107" s="21">
        <v>40000</v>
      </c>
      <c r="F107" s="52"/>
    </row>
    <row r="108" spans="1:6">
      <c r="A108" s="99"/>
      <c r="B108" s="15" t="s">
        <v>123</v>
      </c>
      <c r="C108" s="2">
        <v>5163</v>
      </c>
      <c r="D108" s="21">
        <v>13000</v>
      </c>
      <c r="E108" s="21">
        <v>13000</v>
      </c>
      <c r="F108" s="52"/>
    </row>
    <row r="109" spans="1:6">
      <c r="A109" s="99"/>
      <c r="B109" s="26" t="s">
        <v>44</v>
      </c>
      <c r="C109" s="2">
        <v>5171</v>
      </c>
      <c r="D109" s="21">
        <v>100000</v>
      </c>
      <c r="E109" s="21">
        <v>100000</v>
      </c>
      <c r="F109" s="52"/>
    </row>
    <row r="110" spans="1:6">
      <c r="A110" s="99"/>
      <c r="B110" s="15" t="s">
        <v>91</v>
      </c>
      <c r="C110" s="2">
        <v>6122</v>
      </c>
      <c r="D110" s="21">
        <v>50000</v>
      </c>
      <c r="E110" s="21">
        <v>0</v>
      </c>
      <c r="F110" s="52"/>
    </row>
    <row r="111" spans="1:6" ht="15.75" thickBot="1">
      <c r="A111" s="102" t="s">
        <v>13</v>
      </c>
      <c r="B111" s="103"/>
      <c r="C111" s="23">
        <v>0</v>
      </c>
      <c r="D111" s="23">
        <f>SUM(D100:D110)</f>
        <v>1127000</v>
      </c>
      <c r="E111" s="23">
        <f>SUM(E100:E110)</f>
        <v>1377000</v>
      </c>
      <c r="F111" s="53"/>
    </row>
    <row r="112" spans="1:6" ht="15.75" thickBot="1">
      <c r="A112" s="13"/>
      <c r="B112" s="13"/>
      <c r="C112" s="19"/>
      <c r="D112" s="19"/>
      <c r="E112" s="19"/>
    </row>
    <row r="113" spans="1:6">
      <c r="A113" s="98" t="s">
        <v>138</v>
      </c>
      <c r="B113" s="20" t="s">
        <v>139</v>
      </c>
      <c r="C113" s="41" t="s">
        <v>14</v>
      </c>
      <c r="D113" s="45" t="s">
        <v>15</v>
      </c>
      <c r="E113" s="45" t="s">
        <v>16</v>
      </c>
      <c r="F113" s="54" t="s">
        <v>99</v>
      </c>
    </row>
    <row r="114" spans="1:6">
      <c r="A114" s="99"/>
      <c r="B114" s="44" t="s">
        <v>140</v>
      </c>
      <c r="C114" s="2">
        <v>5901</v>
      </c>
      <c r="D114" s="21">
        <v>10000</v>
      </c>
      <c r="E114" s="21">
        <v>10000</v>
      </c>
      <c r="F114" s="52"/>
    </row>
    <row r="115" spans="1:6" ht="15.75" thickBot="1">
      <c r="A115" s="102" t="s">
        <v>13</v>
      </c>
      <c r="B115" s="103"/>
      <c r="C115" s="23"/>
      <c r="D115" s="23">
        <f>SUM(D114:D114)</f>
        <v>10000</v>
      </c>
      <c r="E115" s="23">
        <f>SUM(E114:E114)</f>
        <v>10000</v>
      </c>
      <c r="F115" s="53"/>
    </row>
    <row r="116" spans="1:6" ht="15.75" thickBot="1">
      <c r="A116" s="13"/>
      <c r="B116" s="13"/>
      <c r="C116" s="19"/>
      <c r="D116" s="19"/>
      <c r="E116" s="19"/>
    </row>
    <row r="117" spans="1:6">
      <c r="A117" s="98" t="s">
        <v>59</v>
      </c>
      <c r="B117" s="20" t="s">
        <v>60</v>
      </c>
      <c r="C117" s="41" t="s">
        <v>14</v>
      </c>
      <c r="D117" s="45" t="s">
        <v>15</v>
      </c>
      <c r="E117" s="45" t="s">
        <v>16</v>
      </c>
      <c r="F117" s="54" t="s">
        <v>99</v>
      </c>
    </row>
    <row r="118" spans="1:6">
      <c r="A118" s="99"/>
      <c r="B118" s="30" t="s">
        <v>61</v>
      </c>
      <c r="C118" s="2">
        <v>5023</v>
      </c>
      <c r="D118" s="40">
        <v>568000</v>
      </c>
      <c r="E118" s="40">
        <v>540000</v>
      </c>
      <c r="F118" s="52"/>
    </row>
    <row r="119" spans="1:6">
      <c r="A119" s="99"/>
      <c r="B119" s="30" t="s">
        <v>33</v>
      </c>
      <c r="C119" s="2">
        <v>5031</v>
      </c>
      <c r="D119" s="40">
        <v>113000</v>
      </c>
      <c r="E119" s="40">
        <v>113000</v>
      </c>
      <c r="F119" s="52"/>
    </row>
    <row r="120" spans="1:6">
      <c r="A120" s="99"/>
      <c r="B120" s="30" t="s">
        <v>34</v>
      </c>
      <c r="C120" s="2">
        <v>5032</v>
      </c>
      <c r="D120" s="40">
        <v>44000</v>
      </c>
      <c r="E120" s="40">
        <v>48000</v>
      </c>
      <c r="F120" s="52"/>
    </row>
    <row r="121" spans="1:6">
      <c r="A121" s="99"/>
      <c r="B121" s="30" t="s">
        <v>63</v>
      </c>
      <c r="C121" s="2">
        <v>5173</v>
      </c>
      <c r="D121" s="40">
        <v>0</v>
      </c>
      <c r="E121" s="40">
        <v>108900</v>
      </c>
      <c r="F121" s="52"/>
    </row>
    <row r="122" spans="1:6">
      <c r="A122" s="99"/>
      <c r="B122" s="30" t="s">
        <v>74</v>
      </c>
      <c r="C122" s="2">
        <v>5175</v>
      </c>
      <c r="D122" s="40">
        <v>0</v>
      </c>
      <c r="E122" s="40">
        <v>0</v>
      </c>
      <c r="F122" s="52"/>
    </row>
    <row r="123" spans="1:6" ht="15.75" thickBot="1">
      <c r="A123" s="102" t="s">
        <v>13</v>
      </c>
      <c r="B123" s="103"/>
      <c r="C123" s="23"/>
      <c r="D123" s="23">
        <f>SUM(D118:D122)</f>
        <v>725000</v>
      </c>
      <c r="E123" s="23">
        <f>SUM(E118:E122)</f>
        <v>809900</v>
      </c>
      <c r="F123" s="53"/>
    </row>
    <row r="124" spans="1:6" ht="15.75" thickBot="1">
      <c r="A124" s="35"/>
      <c r="B124" s="24"/>
      <c r="C124" s="36"/>
      <c r="D124" s="36"/>
      <c r="E124" s="36"/>
    </row>
    <row r="125" spans="1:6">
      <c r="A125" s="114" t="s">
        <v>100</v>
      </c>
      <c r="B125" s="20" t="s">
        <v>148</v>
      </c>
      <c r="C125" s="41" t="s">
        <v>14</v>
      </c>
      <c r="D125" s="45" t="s">
        <v>15</v>
      </c>
      <c r="E125" s="45" t="s">
        <v>16</v>
      </c>
      <c r="F125" s="54" t="s">
        <v>99</v>
      </c>
    </row>
    <row r="126" spans="1:6">
      <c r="A126" s="115"/>
      <c r="B126" s="30" t="s">
        <v>85</v>
      </c>
      <c r="C126" s="2">
        <v>5021</v>
      </c>
      <c r="D126" s="40">
        <v>0</v>
      </c>
      <c r="E126" s="40">
        <v>10000</v>
      </c>
      <c r="F126" s="52"/>
    </row>
    <row r="127" spans="1:6">
      <c r="A127" s="115"/>
      <c r="B127" s="30" t="s">
        <v>79</v>
      </c>
      <c r="C127" s="2">
        <v>5139</v>
      </c>
      <c r="D127" s="40">
        <v>0</v>
      </c>
      <c r="E127" s="40">
        <v>1000</v>
      </c>
      <c r="F127" s="52"/>
    </row>
    <row r="128" spans="1:6">
      <c r="A128" s="115"/>
      <c r="B128" s="30" t="s">
        <v>39</v>
      </c>
      <c r="C128" s="2">
        <v>5161</v>
      </c>
      <c r="D128" s="40">
        <v>0</v>
      </c>
      <c r="E128" s="40">
        <v>1000</v>
      </c>
      <c r="F128" s="52"/>
    </row>
    <row r="129" spans="1:6">
      <c r="A129" s="115"/>
      <c r="B129" s="30" t="s">
        <v>74</v>
      </c>
      <c r="C129" s="2">
        <v>5175</v>
      </c>
      <c r="D129" s="40">
        <v>0</v>
      </c>
      <c r="E129" s="40">
        <v>1000</v>
      </c>
      <c r="F129" s="52"/>
    </row>
    <row r="130" spans="1:6" ht="15.75" thickBot="1">
      <c r="A130" s="102" t="s">
        <v>13</v>
      </c>
      <c r="B130" s="103"/>
      <c r="C130" s="23"/>
      <c r="D130" s="23">
        <f>SUM(D126:D129)</f>
        <v>0</v>
      </c>
      <c r="E130" s="23">
        <f>SUM(E126:E129)</f>
        <v>13000</v>
      </c>
      <c r="F130" s="53"/>
    </row>
    <row r="131" spans="1:6" ht="15.75" thickBot="1">
      <c r="A131" s="13"/>
      <c r="B131" s="13"/>
      <c r="C131" s="19"/>
      <c r="D131" s="19"/>
      <c r="E131" s="19"/>
    </row>
    <row r="132" spans="1:6">
      <c r="A132" s="98" t="s">
        <v>32</v>
      </c>
      <c r="B132" s="20" t="s">
        <v>84</v>
      </c>
      <c r="C132" s="41" t="s">
        <v>14</v>
      </c>
      <c r="D132" s="45" t="s">
        <v>15</v>
      </c>
      <c r="E132" s="45" t="s">
        <v>16</v>
      </c>
      <c r="F132" s="54" t="s">
        <v>99</v>
      </c>
    </row>
    <row r="133" spans="1:6">
      <c r="A133" s="99"/>
      <c r="B133" s="30" t="s">
        <v>137</v>
      </c>
      <c r="C133" s="2">
        <v>5011</v>
      </c>
      <c r="D133" s="40">
        <v>500000</v>
      </c>
      <c r="E133" s="40">
        <v>260000</v>
      </c>
      <c r="F133" s="52"/>
    </row>
    <row r="134" spans="1:6">
      <c r="A134" s="99"/>
      <c r="B134" s="30" t="s">
        <v>85</v>
      </c>
      <c r="C134" s="2">
        <v>5021</v>
      </c>
      <c r="D134" s="40">
        <v>20000</v>
      </c>
      <c r="E134" s="40">
        <v>20000</v>
      </c>
      <c r="F134" s="52"/>
    </row>
    <row r="135" spans="1:6">
      <c r="A135" s="99"/>
      <c r="B135" s="30" t="s">
        <v>33</v>
      </c>
      <c r="C135" s="2">
        <v>5031</v>
      </c>
      <c r="D135" s="40">
        <v>125000</v>
      </c>
      <c r="E135" s="40">
        <v>65000</v>
      </c>
      <c r="F135" s="52"/>
    </row>
    <row r="136" spans="1:6">
      <c r="A136" s="99"/>
      <c r="B136" s="30" t="s">
        <v>34</v>
      </c>
      <c r="C136" s="2">
        <v>5032</v>
      </c>
      <c r="D136" s="40">
        <v>45000</v>
      </c>
      <c r="E136" s="40">
        <v>24000</v>
      </c>
      <c r="F136" s="52"/>
    </row>
    <row r="137" spans="1:6">
      <c r="A137" s="99"/>
      <c r="B137" s="15" t="s">
        <v>86</v>
      </c>
      <c r="C137" s="2">
        <v>5136</v>
      </c>
      <c r="D137" s="21">
        <v>5000</v>
      </c>
      <c r="E137" s="21">
        <v>5000</v>
      </c>
      <c r="F137" s="52"/>
    </row>
    <row r="138" spans="1:6">
      <c r="A138" s="99"/>
      <c r="B138" s="44" t="s">
        <v>35</v>
      </c>
      <c r="C138" s="2">
        <v>5137</v>
      </c>
      <c r="D138" s="21">
        <v>38300</v>
      </c>
      <c r="E138" s="21">
        <v>10000</v>
      </c>
      <c r="F138" s="52"/>
    </row>
    <row r="139" spans="1:6">
      <c r="A139" s="99"/>
      <c r="B139" s="15" t="s">
        <v>79</v>
      </c>
      <c r="C139" s="2">
        <v>5139</v>
      </c>
      <c r="D139" s="21">
        <v>56000</v>
      </c>
      <c r="E139" s="21">
        <v>56000</v>
      </c>
      <c r="F139" s="52"/>
    </row>
    <row r="140" spans="1:6">
      <c r="A140" s="99"/>
      <c r="B140" s="15" t="s">
        <v>36</v>
      </c>
      <c r="C140" s="2">
        <v>5151</v>
      </c>
      <c r="D140" s="21">
        <v>50000</v>
      </c>
      <c r="E140" s="21">
        <v>50000</v>
      </c>
      <c r="F140" s="52"/>
    </row>
    <row r="141" spans="1:6">
      <c r="A141" s="99"/>
      <c r="B141" s="15" t="s">
        <v>141</v>
      </c>
      <c r="C141" s="2">
        <v>5153</v>
      </c>
      <c r="D141" s="21">
        <v>80000</v>
      </c>
      <c r="E141" s="21">
        <v>80000</v>
      </c>
      <c r="F141" s="52"/>
    </row>
    <row r="142" spans="1:6">
      <c r="A142" s="99"/>
      <c r="B142" s="15" t="s">
        <v>37</v>
      </c>
      <c r="C142" s="2">
        <v>5154</v>
      </c>
      <c r="D142" s="21">
        <v>38000</v>
      </c>
      <c r="E142" s="21">
        <v>38000</v>
      </c>
      <c r="F142" s="52"/>
    </row>
    <row r="143" spans="1:6">
      <c r="A143" s="99"/>
      <c r="B143" s="15" t="s">
        <v>38</v>
      </c>
      <c r="C143" s="2">
        <v>5156</v>
      </c>
      <c r="D143" s="21">
        <v>20000</v>
      </c>
      <c r="E143" s="21">
        <v>20000</v>
      </c>
      <c r="F143" s="52"/>
    </row>
    <row r="144" spans="1:6">
      <c r="A144" s="99"/>
      <c r="B144" s="15" t="s">
        <v>39</v>
      </c>
      <c r="C144" s="2">
        <v>5161</v>
      </c>
      <c r="D144" s="21">
        <v>5000</v>
      </c>
      <c r="E144" s="21">
        <v>5000</v>
      </c>
      <c r="F144" s="52"/>
    </row>
    <row r="145" spans="1:6">
      <c r="A145" s="99"/>
      <c r="B145" s="15" t="s">
        <v>88</v>
      </c>
      <c r="C145" s="2">
        <v>5162</v>
      </c>
      <c r="D145" s="21">
        <v>50000</v>
      </c>
      <c r="E145" s="21">
        <v>50000</v>
      </c>
      <c r="F145" s="52"/>
    </row>
    <row r="146" spans="1:6">
      <c r="A146" s="99"/>
      <c r="B146" s="15" t="s">
        <v>40</v>
      </c>
      <c r="C146" s="2">
        <v>5163</v>
      </c>
      <c r="D146" s="21">
        <v>37000</v>
      </c>
      <c r="E146" s="21">
        <v>37000</v>
      </c>
      <c r="F146" s="52"/>
    </row>
    <row r="147" spans="1:6">
      <c r="A147" s="99"/>
      <c r="B147" s="15" t="s">
        <v>62</v>
      </c>
      <c r="C147" s="2">
        <v>5167</v>
      </c>
      <c r="D147" s="21">
        <v>6000</v>
      </c>
      <c r="E147" s="21">
        <v>6000</v>
      </c>
      <c r="F147" s="52"/>
    </row>
    <row r="148" spans="1:6">
      <c r="A148" s="99"/>
      <c r="B148" s="15" t="s">
        <v>142</v>
      </c>
      <c r="C148" s="2">
        <v>5168</v>
      </c>
      <c r="D148" s="21">
        <v>38000</v>
      </c>
      <c r="E148" s="21">
        <v>38000</v>
      </c>
      <c r="F148" s="52"/>
    </row>
    <row r="149" spans="1:6">
      <c r="A149" s="99"/>
      <c r="B149" s="15" t="s">
        <v>54</v>
      </c>
      <c r="C149" s="2">
        <v>5169</v>
      </c>
      <c r="D149" s="21">
        <v>92000</v>
      </c>
      <c r="E149" s="21">
        <v>250000</v>
      </c>
      <c r="F149" s="52"/>
    </row>
    <row r="150" spans="1:6">
      <c r="A150" s="99"/>
      <c r="B150" s="15" t="s">
        <v>58</v>
      </c>
      <c r="C150" s="2">
        <v>5171</v>
      </c>
      <c r="D150" s="21">
        <v>1485100</v>
      </c>
      <c r="E150" s="21">
        <v>20000</v>
      </c>
      <c r="F150" s="52"/>
    </row>
    <row r="151" spans="1:6">
      <c r="A151" s="99"/>
      <c r="B151" s="15" t="s">
        <v>63</v>
      </c>
      <c r="C151" s="2">
        <v>5173</v>
      </c>
      <c r="D151" s="21">
        <v>50000</v>
      </c>
      <c r="E151" s="21">
        <v>0</v>
      </c>
      <c r="F151" s="52"/>
    </row>
    <row r="152" spans="1:6">
      <c r="A152" s="99"/>
      <c r="B152" s="15" t="s">
        <v>74</v>
      </c>
      <c r="C152" s="2">
        <v>5175</v>
      </c>
      <c r="D152" s="21">
        <v>15000</v>
      </c>
      <c r="E152" s="21">
        <v>15000</v>
      </c>
      <c r="F152" s="52"/>
    </row>
    <row r="153" spans="1:6">
      <c r="A153" s="99"/>
      <c r="B153" s="15" t="s">
        <v>152</v>
      </c>
      <c r="C153" s="2">
        <v>5179</v>
      </c>
      <c r="D153" s="21">
        <v>0</v>
      </c>
      <c r="E153" s="21">
        <v>30000</v>
      </c>
      <c r="F153" s="52"/>
    </row>
    <row r="154" spans="1:6">
      <c r="A154" s="99"/>
      <c r="B154" s="15" t="s">
        <v>143</v>
      </c>
      <c r="C154" s="2">
        <v>5194</v>
      </c>
      <c r="D154" s="21">
        <v>8000</v>
      </c>
      <c r="E154" s="21">
        <v>8000</v>
      </c>
      <c r="F154" s="52"/>
    </row>
    <row r="155" spans="1:6">
      <c r="A155" s="99"/>
      <c r="B155" s="15" t="s">
        <v>89</v>
      </c>
      <c r="C155" s="2">
        <v>5321</v>
      </c>
      <c r="D155" s="21">
        <v>84400</v>
      </c>
      <c r="E155" s="21">
        <v>100000</v>
      </c>
      <c r="F155" s="52"/>
    </row>
    <row r="156" spans="1:6">
      <c r="A156" s="99"/>
      <c r="B156" s="15" t="s">
        <v>90</v>
      </c>
      <c r="C156" s="2">
        <v>5329</v>
      </c>
      <c r="D156" s="21">
        <v>1872</v>
      </c>
      <c r="E156" s="21">
        <v>2000</v>
      </c>
      <c r="F156" s="52"/>
    </row>
    <row r="157" spans="1:6">
      <c r="A157" s="99"/>
      <c r="B157" s="15" t="s">
        <v>93</v>
      </c>
      <c r="C157" s="2">
        <v>5362</v>
      </c>
      <c r="D157" s="21">
        <v>850000</v>
      </c>
      <c r="E157" s="21">
        <v>0</v>
      </c>
      <c r="F157" s="52"/>
    </row>
    <row r="158" spans="1:6">
      <c r="A158" s="99"/>
      <c r="B158" s="15" t="s">
        <v>144</v>
      </c>
      <c r="C158" s="2">
        <v>5363</v>
      </c>
      <c r="D158" s="21">
        <v>0</v>
      </c>
      <c r="E158" s="21">
        <v>0</v>
      </c>
      <c r="F158" s="52"/>
    </row>
    <row r="159" spans="1:6">
      <c r="A159" s="99"/>
      <c r="B159" s="15" t="s">
        <v>149</v>
      </c>
      <c r="C159" s="2">
        <v>6121</v>
      </c>
      <c r="D159" s="21">
        <v>0</v>
      </c>
      <c r="E159" s="21">
        <v>150000</v>
      </c>
      <c r="F159" s="52" t="s">
        <v>150</v>
      </c>
    </row>
    <row r="160" spans="1:6">
      <c r="A160" s="99"/>
      <c r="B160" s="15" t="s">
        <v>151</v>
      </c>
      <c r="C160" s="2">
        <v>6119</v>
      </c>
      <c r="D160" s="21">
        <v>0</v>
      </c>
      <c r="E160" s="21">
        <v>150000</v>
      </c>
      <c r="F160" s="52"/>
    </row>
    <row r="161" spans="1:6" ht="15.75" thickBot="1">
      <c r="A161" s="102" t="s">
        <v>13</v>
      </c>
      <c r="B161" s="103"/>
      <c r="C161" s="23"/>
      <c r="D161" s="23">
        <f>SUM(D133:D160)</f>
        <v>3699672</v>
      </c>
      <c r="E161" s="23">
        <f>SUM(E133:E160)</f>
        <v>1489000</v>
      </c>
      <c r="F161" s="53"/>
    </row>
    <row r="162" spans="1:6" ht="15.75" thickBot="1">
      <c r="A162" s="13"/>
      <c r="B162" s="13"/>
      <c r="C162" s="19"/>
      <c r="D162" s="19"/>
      <c r="E162" s="19"/>
    </row>
    <row r="163" spans="1:6">
      <c r="A163" s="98" t="s">
        <v>26</v>
      </c>
      <c r="B163" s="20" t="s">
        <v>27</v>
      </c>
      <c r="C163" s="41" t="s">
        <v>14</v>
      </c>
      <c r="D163" s="45" t="s">
        <v>15</v>
      </c>
      <c r="E163" s="45" t="s">
        <v>16</v>
      </c>
      <c r="F163" s="54" t="s">
        <v>99</v>
      </c>
    </row>
    <row r="164" spans="1:6">
      <c r="A164" s="99"/>
      <c r="B164" s="15" t="s">
        <v>64</v>
      </c>
      <c r="C164" s="2">
        <v>5163</v>
      </c>
      <c r="D164" s="21">
        <v>20000</v>
      </c>
      <c r="E164" s="21">
        <v>20000</v>
      </c>
      <c r="F164" s="52"/>
    </row>
    <row r="165" spans="1:6" ht="15.75" thickBot="1">
      <c r="A165" s="102" t="s">
        <v>13</v>
      </c>
      <c r="B165" s="103"/>
      <c r="C165" s="23"/>
      <c r="D165" s="23">
        <f>SUM(D164)</f>
        <v>20000</v>
      </c>
      <c r="E165" s="23">
        <f>SUM(E164)</f>
        <v>20000</v>
      </c>
      <c r="F165" s="53"/>
    </row>
    <row r="166" spans="1:6" ht="15.75" thickBot="1">
      <c r="A166" s="18"/>
      <c r="B166" s="14"/>
      <c r="C166" s="19"/>
      <c r="D166" s="19"/>
      <c r="E166" s="19"/>
    </row>
    <row r="167" spans="1:6">
      <c r="A167" s="32" t="s">
        <v>65</v>
      </c>
      <c r="B167" s="20" t="s">
        <v>66</v>
      </c>
      <c r="C167" s="41" t="s">
        <v>14</v>
      </c>
      <c r="D167" s="45" t="s">
        <v>15</v>
      </c>
      <c r="E167" s="45" t="s">
        <v>16</v>
      </c>
      <c r="F167" s="54" t="s">
        <v>99</v>
      </c>
    </row>
    <row r="168" spans="1:6">
      <c r="A168" s="33"/>
      <c r="B168" s="44" t="s">
        <v>67</v>
      </c>
      <c r="C168" s="2">
        <v>5365</v>
      </c>
      <c r="D168" s="21">
        <v>0</v>
      </c>
      <c r="E168" s="21">
        <v>900000</v>
      </c>
      <c r="F168" s="52"/>
    </row>
    <row r="169" spans="1:6">
      <c r="A169" s="112" t="s">
        <v>13</v>
      </c>
      <c r="B169" s="113"/>
      <c r="C169" s="21"/>
      <c r="D169" s="21">
        <f>SUM(D168)</f>
        <v>0</v>
      </c>
      <c r="E169" s="21">
        <f>SUM(E168)</f>
        <v>900000</v>
      </c>
      <c r="F169" s="52"/>
    </row>
    <row r="170" spans="1:6" ht="15.75" thickBot="1">
      <c r="A170" s="64"/>
      <c r="B170" s="65"/>
      <c r="C170" s="65"/>
      <c r="D170" s="66"/>
      <c r="E170" s="65"/>
      <c r="F170" s="67"/>
    </row>
    <row r="171" spans="1:6">
      <c r="A171" s="98" t="s">
        <v>68</v>
      </c>
      <c r="B171" s="20" t="s">
        <v>69</v>
      </c>
      <c r="C171" s="41" t="s">
        <v>14</v>
      </c>
      <c r="D171" s="45" t="s">
        <v>15</v>
      </c>
      <c r="E171" s="45" t="s">
        <v>16</v>
      </c>
      <c r="F171" s="54" t="s">
        <v>99</v>
      </c>
    </row>
    <row r="172" spans="1:6">
      <c r="A172" s="99"/>
      <c r="B172" s="68" t="s">
        <v>70</v>
      </c>
      <c r="C172" s="2">
        <v>5364</v>
      </c>
      <c r="D172" s="21">
        <v>0</v>
      </c>
      <c r="E172" s="21">
        <v>7800</v>
      </c>
      <c r="F172" s="52"/>
    </row>
    <row r="173" spans="1:6" ht="15.75" thickBot="1">
      <c r="A173" s="110"/>
      <c r="B173" s="103" t="s">
        <v>13</v>
      </c>
      <c r="C173" s="103"/>
      <c r="D173" s="23">
        <f>SUM(D172)</f>
        <v>0</v>
      </c>
      <c r="E173" s="23">
        <f>SUM(E172)</f>
        <v>7800</v>
      </c>
      <c r="F173" s="53"/>
    </row>
    <row r="174" spans="1:6" ht="15.75" thickBot="1">
      <c r="A174" s="13"/>
      <c r="B174" s="13"/>
      <c r="C174" s="19"/>
      <c r="D174" s="19"/>
      <c r="E174" s="19"/>
    </row>
    <row r="175" spans="1:6" ht="15.75" thickBot="1">
      <c r="A175" s="105" t="s">
        <v>94</v>
      </c>
      <c r="B175" s="111"/>
      <c r="C175" s="58"/>
      <c r="D175" s="58">
        <f>D173+D169+D165+D161+D130+D123+D115+D111+D97+D89+D85+D82+D78+D74+D62+D57+D48+D41+D33+D27+D19+D14+D8</f>
        <v>7868308</v>
      </c>
      <c r="E175" s="58">
        <f>E173+E169+E165+E161+E130+E123+E115+E111+E97+E89+E85+E82+E78+E74+E62+E57+E48+E41+E33+E27+E19+E14+E8</f>
        <v>8495200</v>
      </c>
      <c r="F175" s="54"/>
    </row>
    <row r="178" spans="2:5">
      <c r="B178" t="s">
        <v>95</v>
      </c>
      <c r="D178" s="37">
        <f>Příjmy!D79-Výdaje!D175</f>
        <v>0</v>
      </c>
      <c r="E178" s="37">
        <f>Příjmy!E79-Výdaje!E175</f>
        <v>-700000</v>
      </c>
    </row>
  </sheetData>
  <mergeCells count="44">
    <mergeCell ref="A16:A18"/>
    <mergeCell ref="A19:B19"/>
    <mergeCell ref="A59:A61"/>
    <mergeCell ref="A62:B62"/>
    <mergeCell ref="A4:A7"/>
    <mergeCell ref="A8:B8"/>
    <mergeCell ref="A35:A40"/>
    <mergeCell ref="A41:B41"/>
    <mergeCell ref="A43:A47"/>
    <mergeCell ref="A10:A13"/>
    <mergeCell ref="A14:B14"/>
    <mergeCell ref="A21:A26"/>
    <mergeCell ref="A27:B27"/>
    <mergeCell ref="A29:A32"/>
    <mergeCell ref="A33:B33"/>
    <mergeCell ref="A48:B48"/>
    <mergeCell ref="A85:B85"/>
    <mergeCell ref="A50:A56"/>
    <mergeCell ref="A57:B57"/>
    <mergeCell ref="A91:A97"/>
    <mergeCell ref="A65:A73"/>
    <mergeCell ref="A74:B74"/>
    <mergeCell ref="A76:A77"/>
    <mergeCell ref="A78:B78"/>
    <mergeCell ref="A80:A81"/>
    <mergeCell ref="A87:A89"/>
    <mergeCell ref="A83:A84"/>
    <mergeCell ref="A82:B82"/>
    <mergeCell ref="A99:A110"/>
    <mergeCell ref="A111:B111"/>
    <mergeCell ref="A161:B161"/>
    <mergeCell ref="A113:A114"/>
    <mergeCell ref="A115:B115"/>
    <mergeCell ref="A117:A122"/>
    <mergeCell ref="A123:B123"/>
    <mergeCell ref="A132:A160"/>
    <mergeCell ref="A125:A129"/>
    <mergeCell ref="A130:B130"/>
    <mergeCell ref="A171:A173"/>
    <mergeCell ref="A175:B175"/>
    <mergeCell ref="A163:A164"/>
    <mergeCell ref="A165:B165"/>
    <mergeCell ref="A169:B169"/>
    <mergeCell ref="B173:C173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rowBreaks count="3" manualBreakCount="3">
    <brk id="42" max="16383" man="1"/>
    <brk id="90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D15" sqref="D15"/>
    </sheetView>
  </sheetViews>
  <sheetFormatPr defaultRowHeight="15"/>
  <cols>
    <col min="1" max="1" width="5.7109375" customWidth="1"/>
    <col min="2" max="3" width="6.7109375" style="76" customWidth="1"/>
    <col min="4" max="4" width="50.7109375" customWidth="1"/>
    <col min="5" max="5" width="15.7109375" customWidth="1"/>
    <col min="6" max="6" width="12" customWidth="1"/>
  </cols>
  <sheetData>
    <row r="1" spans="1:6" ht="15.75">
      <c r="A1" s="80" t="s">
        <v>153</v>
      </c>
    </row>
    <row r="3" spans="1:6" s="73" customFormat="1" ht="18">
      <c r="A3" s="82" t="s">
        <v>189</v>
      </c>
      <c r="B3" s="77"/>
      <c r="C3" s="77"/>
    </row>
    <row r="5" spans="1:6">
      <c r="A5" t="s">
        <v>176</v>
      </c>
    </row>
    <row r="6" spans="1:6">
      <c r="A6" t="s">
        <v>178</v>
      </c>
    </row>
    <row r="7" spans="1:6" ht="15.75" thickBot="1">
      <c r="A7" s="75" t="s">
        <v>177</v>
      </c>
      <c r="B7" s="78"/>
      <c r="C7" s="78"/>
      <c r="D7" s="75"/>
      <c r="E7" s="75"/>
      <c r="F7" s="83"/>
    </row>
    <row r="8" spans="1:6" ht="15.75" thickTop="1"/>
    <row r="10" spans="1:6" ht="18.75">
      <c r="A10" s="81" t="s">
        <v>96</v>
      </c>
    </row>
    <row r="12" spans="1:6">
      <c r="A12" s="74" t="s">
        <v>154</v>
      </c>
      <c r="B12" s="79" t="s">
        <v>155</v>
      </c>
      <c r="C12" s="79" t="s">
        <v>156</v>
      </c>
      <c r="D12" s="74" t="s">
        <v>157</v>
      </c>
      <c r="E12" s="84" t="s">
        <v>158</v>
      </c>
      <c r="F12" s="83"/>
    </row>
    <row r="14" spans="1:6">
      <c r="A14" s="71">
        <v>0</v>
      </c>
      <c r="B14" s="76">
        <v>1111</v>
      </c>
      <c r="C14" s="76" t="s">
        <v>160</v>
      </c>
      <c r="D14" t="s">
        <v>159</v>
      </c>
      <c r="E14" s="72">
        <v>1120000</v>
      </c>
    </row>
    <row r="15" spans="1:6">
      <c r="B15" s="76">
        <v>1112</v>
      </c>
      <c r="C15" s="76" t="s">
        <v>160</v>
      </c>
      <c r="D15" t="s">
        <v>161</v>
      </c>
      <c r="E15" s="72">
        <v>90000</v>
      </c>
    </row>
    <row r="16" spans="1:6">
      <c r="B16" s="76">
        <v>1113</v>
      </c>
      <c r="C16" s="76" t="s">
        <v>160</v>
      </c>
      <c r="D16" t="s">
        <v>162</v>
      </c>
      <c r="E16" s="72">
        <v>100000</v>
      </c>
    </row>
    <row r="17" spans="1:5">
      <c r="B17" s="76">
        <v>1121</v>
      </c>
      <c r="C17" s="76" t="s">
        <v>160</v>
      </c>
      <c r="D17" t="s">
        <v>163</v>
      </c>
      <c r="E17" s="72">
        <v>1040000</v>
      </c>
    </row>
    <row r="18" spans="1:5">
      <c r="B18" s="76">
        <v>1122</v>
      </c>
      <c r="C18" s="76" t="s">
        <v>160</v>
      </c>
      <c r="D18" t="s">
        <v>164</v>
      </c>
      <c r="E18" s="72">
        <v>900000</v>
      </c>
    </row>
    <row r="19" spans="1:5">
      <c r="B19" s="76">
        <v>1211</v>
      </c>
      <c r="C19" s="76" t="s">
        <v>160</v>
      </c>
      <c r="D19" t="s">
        <v>165</v>
      </c>
      <c r="E19" s="72">
        <v>2190000</v>
      </c>
    </row>
    <row r="20" spans="1:5">
      <c r="B20" s="76">
        <v>1340</v>
      </c>
      <c r="C20" s="76" t="s">
        <v>160</v>
      </c>
      <c r="D20" t="s">
        <v>166</v>
      </c>
      <c r="E20" s="72">
        <v>280000</v>
      </c>
    </row>
    <row r="21" spans="1:5">
      <c r="B21" s="76">
        <v>1341</v>
      </c>
      <c r="C21" s="76" t="s">
        <v>160</v>
      </c>
      <c r="D21" t="s">
        <v>7</v>
      </c>
      <c r="E21" s="72">
        <v>12000</v>
      </c>
    </row>
    <row r="22" spans="1:5">
      <c r="B22" s="76">
        <v>1342</v>
      </c>
      <c r="C22" s="76" t="s">
        <v>160</v>
      </c>
      <c r="D22" t="s">
        <v>167</v>
      </c>
      <c r="E22" s="72">
        <v>90000</v>
      </c>
    </row>
    <row r="23" spans="1:5">
      <c r="B23" s="76">
        <v>1361</v>
      </c>
      <c r="C23" s="76" t="s">
        <v>160</v>
      </c>
      <c r="D23" t="s">
        <v>9</v>
      </c>
      <c r="E23" s="72">
        <v>5000</v>
      </c>
    </row>
    <row r="24" spans="1:5">
      <c r="B24" s="76">
        <v>1382</v>
      </c>
      <c r="C24" s="76" t="s">
        <v>160</v>
      </c>
      <c r="D24" t="s">
        <v>168</v>
      </c>
      <c r="E24" s="72">
        <v>20000</v>
      </c>
    </row>
    <row r="25" spans="1:5">
      <c r="B25" s="76">
        <v>1511</v>
      </c>
      <c r="C25" s="76" t="s">
        <v>160</v>
      </c>
      <c r="D25" t="s">
        <v>169</v>
      </c>
      <c r="E25" s="72">
        <v>300000</v>
      </c>
    </row>
    <row r="26" spans="1:5">
      <c r="B26" s="76">
        <v>4112</v>
      </c>
      <c r="C26" s="76" t="s">
        <v>160</v>
      </c>
      <c r="D26" t="s">
        <v>170</v>
      </c>
      <c r="E26" s="72">
        <v>116000</v>
      </c>
    </row>
    <row r="27" spans="1:5">
      <c r="B27" s="76">
        <v>4116</v>
      </c>
      <c r="C27" s="76" t="s">
        <v>160</v>
      </c>
      <c r="D27" t="s">
        <v>171</v>
      </c>
      <c r="E27" s="72">
        <v>80000</v>
      </c>
    </row>
    <row r="28" spans="1:5">
      <c r="B28" s="76">
        <v>4222</v>
      </c>
      <c r="C28" s="76" t="s">
        <v>160</v>
      </c>
      <c r="D28" t="s">
        <v>172</v>
      </c>
      <c r="E28" s="72">
        <v>168000</v>
      </c>
    </row>
    <row r="29" spans="1:5">
      <c r="A29">
        <v>1031</v>
      </c>
      <c r="B29" s="76" t="s">
        <v>160</v>
      </c>
      <c r="C29" s="76" t="s">
        <v>160</v>
      </c>
      <c r="D29" t="s">
        <v>108</v>
      </c>
      <c r="E29" s="72">
        <v>345000</v>
      </c>
    </row>
    <row r="30" spans="1:5">
      <c r="A30">
        <v>2119</v>
      </c>
      <c r="B30" s="76" t="s">
        <v>160</v>
      </c>
      <c r="C30" s="76" t="s">
        <v>160</v>
      </c>
      <c r="D30" t="s">
        <v>19</v>
      </c>
      <c r="E30" s="72">
        <v>9200</v>
      </c>
    </row>
    <row r="31" spans="1:5">
      <c r="A31">
        <v>3322</v>
      </c>
      <c r="B31" s="76" t="s">
        <v>160</v>
      </c>
      <c r="C31" s="76" t="s">
        <v>160</v>
      </c>
      <c r="D31" t="s">
        <v>109</v>
      </c>
      <c r="E31" s="72">
        <v>610000</v>
      </c>
    </row>
    <row r="32" spans="1:5">
      <c r="A32">
        <v>3421</v>
      </c>
      <c r="B32" s="76" t="s">
        <v>160</v>
      </c>
      <c r="C32" s="76" t="s">
        <v>160</v>
      </c>
      <c r="D32" t="s">
        <v>76</v>
      </c>
      <c r="E32" s="72">
        <v>20000</v>
      </c>
    </row>
    <row r="33" spans="1:5">
      <c r="A33">
        <v>3612</v>
      </c>
      <c r="B33" s="76" t="s">
        <v>160</v>
      </c>
      <c r="C33" s="76" t="s">
        <v>160</v>
      </c>
      <c r="D33" t="s">
        <v>114</v>
      </c>
      <c r="E33" s="72">
        <v>132000</v>
      </c>
    </row>
    <row r="34" spans="1:5">
      <c r="A34">
        <v>3632</v>
      </c>
      <c r="B34" s="76" t="s">
        <v>160</v>
      </c>
      <c r="C34" s="76" t="s">
        <v>160</v>
      </c>
      <c r="D34" t="s">
        <v>116</v>
      </c>
      <c r="E34" s="72">
        <v>2000</v>
      </c>
    </row>
    <row r="35" spans="1:5">
      <c r="A35">
        <v>3639</v>
      </c>
      <c r="B35" s="76" t="s">
        <v>160</v>
      </c>
      <c r="C35" s="76" t="s">
        <v>160</v>
      </c>
      <c r="D35" t="s">
        <v>173</v>
      </c>
      <c r="E35" s="72">
        <v>52000</v>
      </c>
    </row>
    <row r="36" spans="1:5">
      <c r="A36">
        <v>3722</v>
      </c>
      <c r="B36" s="76" t="s">
        <v>160</v>
      </c>
      <c r="C36" s="76" t="s">
        <v>160</v>
      </c>
      <c r="D36" t="s">
        <v>53</v>
      </c>
      <c r="E36" s="72">
        <v>70000</v>
      </c>
    </row>
    <row r="37" spans="1:5">
      <c r="A37">
        <v>3725</v>
      </c>
      <c r="B37" s="76" t="s">
        <v>160</v>
      </c>
      <c r="C37" s="76" t="s">
        <v>160</v>
      </c>
      <c r="D37" t="s">
        <v>174</v>
      </c>
      <c r="E37" s="72">
        <v>40000</v>
      </c>
    </row>
    <row r="38" spans="1:5">
      <c r="A38">
        <v>6171</v>
      </c>
      <c r="B38" s="76" t="s">
        <v>160</v>
      </c>
      <c r="C38" s="76" t="s">
        <v>160</v>
      </c>
      <c r="D38" t="s">
        <v>84</v>
      </c>
      <c r="E38" s="72">
        <v>3000</v>
      </c>
    </row>
    <row r="39" spans="1:5">
      <c r="A39">
        <v>6310</v>
      </c>
      <c r="B39" s="76" t="s">
        <v>160</v>
      </c>
      <c r="C39" s="76" t="s">
        <v>160</v>
      </c>
      <c r="D39" t="s">
        <v>27</v>
      </c>
      <c r="E39" s="72">
        <v>1000</v>
      </c>
    </row>
    <row r="41" spans="1:5" s="73" customFormat="1" ht="19.5" thickBot="1">
      <c r="A41" s="97" t="s">
        <v>175</v>
      </c>
      <c r="B41" s="85"/>
      <c r="C41" s="85"/>
      <c r="D41" s="86"/>
      <c r="E41" s="96">
        <f>SUM(E14:E40)</f>
        <v>7795200</v>
      </c>
    </row>
    <row r="42" spans="1:5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16" workbookViewId="0">
      <selection activeCell="D3" sqref="D3"/>
    </sheetView>
  </sheetViews>
  <sheetFormatPr defaultRowHeight="15"/>
  <cols>
    <col min="1" max="1" width="5.7109375" customWidth="1"/>
    <col min="2" max="3" width="6.7109375" style="76" customWidth="1"/>
    <col min="4" max="4" width="50.7109375" customWidth="1"/>
    <col min="5" max="5" width="15.7109375" customWidth="1"/>
    <col min="6" max="6" width="12" customWidth="1"/>
  </cols>
  <sheetData>
    <row r="1" spans="1:6" ht="15.75">
      <c r="A1" s="80" t="s">
        <v>153</v>
      </c>
    </row>
    <row r="3" spans="1:6" s="73" customFormat="1" ht="18">
      <c r="A3" s="82" t="s">
        <v>189</v>
      </c>
      <c r="B3" s="77"/>
      <c r="C3" s="77"/>
    </row>
    <row r="5" spans="1:6" ht="18.75">
      <c r="A5" s="81" t="s">
        <v>179</v>
      </c>
    </row>
    <row r="7" spans="1:6">
      <c r="A7" s="74" t="s">
        <v>154</v>
      </c>
      <c r="B7" s="79" t="s">
        <v>155</v>
      </c>
      <c r="C7" s="79" t="s">
        <v>156</v>
      </c>
      <c r="D7" s="74" t="s">
        <v>157</v>
      </c>
      <c r="E7" s="84" t="s">
        <v>158</v>
      </c>
      <c r="F7" s="83"/>
    </row>
    <row r="9" spans="1:6">
      <c r="A9">
        <v>1031</v>
      </c>
      <c r="B9" s="76" t="s">
        <v>160</v>
      </c>
      <c r="C9" s="76" t="s">
        <v>160</v>
      </c>
      <c r="D9" t="s">
        <v>108</v>
      </c>
      <c r="E9" s="72">
        <v>184000</v>
      </c>
    </row>
    <row r="10" spans="1:6">
      <c r="A10">
        <v>2212</v>
      </c>
      <c r="B10" s="76" t="s">
        <v>160</v>
      </c>
      <c r="C10" s="76" t="s">
        <v>160</v>
      </c>
      <c r="D10" t="s">
        <v>42</v>
      </c>
      <c r="E10" s="72">
        <v>2030000</v>
      </c>
    </row>
    <row r="11" spans="1:6">
      <c r="A11">
        <v>3314</v>
      </c>
      <c r="B11" s="76" t="s">
        <v>160</v>
      </c>
      <c r="C11" s="76" t="s">
        <v>160</v>
      </c>
      <c r="D11" t="s">
        <v>120</v>
      </c>
      <c r="E11" s="72">
        <v>11500</v>
      </c>
    </row>
    <row r="12" spans="1:6">
      <c r="A12">
        <v>3322</v>
      </c>
      <c r="B12" s="76" t="s">
        <v>160</v>
      </c>
      <c r="C12" s="76" t="s">
        <v>160</v>
      </c>
      <c r="D12" t="s">
        <v>109</v>
      </c>
      <c r="E12" s="72">
        <v>266000</v>
      </c>
    </row>
    <row r="13" spans="1:6">
      <c r="A13">
        <v>3399</v>
      </c>
      <c r="B13" s="76" t="s">
        <v>160</v>
      </c>
      <c r="C13" s="76" t="s">
        <v>160</v>
      </c>
      <c r="D13" t="s">
        <v>180</v>
      </c>
      <c r="E13" s="72">
        <v>20000</v>
      </c>
    </row>
    <row r="14" spans="1:6">
      <c r="A14">
        <v>3419</v>
      </c>
      <c r="B14" s="76" t="s">
        <v>160</v>
      </c>
      <c r="C14" s="76" t="s">
        <v>160</v>
      </c>
      <c r="D14" t="s">
        <v>125</v>
      </c>
      <c r="E14" s="72">
        <v>53000</v>
      </c>
    </row>
    <row r="15" spans="1:6">
      <c r="A15">
        <v>3421</v>
      </c>
      <c r="B15" s="76" t="s">
        <v>160</v>
      </c>
      <c r="C15" s="76" t="s">
        <v>160</v>
      </c>
      <c r="D15" t="s">
        <v>76</v>
      </c>
      <c r="E15" s="72">
        <v>300000</v>
      </c>
    </row>
    <row r="16" spans="1:6">
      <c r="A16">
        <v>3631</v>
      </c>
      <c r="B16" s="76" t="s">
        <v>160</v>
      </c>
      <c r="C16" s="76" t="s">
        <v>160</v>
      </c>
      <c r="D16" t="s">
        <v>47</v>
      </c>
      <c r="E16" s="72">
        <v>159000</v>
      </c>
    </row>
    <row r="17" spans="1:5">
      <c r="A17">
        <v>3635</v>
      </c>
      <c r="B17" s="76" t="s">
        <v>160</v>
      </c>
      <c r="C17" s="76" t="s">
        <v>160</v>
      </c>
      <c r="D17" t="s">
        <v>127</v>
      </c>
      <c r="E17" s="72">
        <v>44000</v>
      </c>
    </row>
    <row r="18" spans="1:5">
      <c r="A18">
        <v>3639</v>
      </c>
      <c r="B18" s="76" t="s">
        <v>160</v>
      </c>
      <c r="C18" s="76" t="s">
        <v>160</v>
      </c>
      <c r="D18" t="s">
        <v>173</v>
      </c>
      <c r="E18" s="72">
        <v>121500</v>
      </c>
    </row>
    <row r="19" spans="1:5">
      <c r="A19">
        <v>3721</v>
      </c>
      <c r="B19" s="76" t="s">
        <v>160</v>
      </c>
      <c r="C19" s="76" t="s">
        <v>160</v>
      </c>
      <c r="D19" t="s">
        <v>50</v>
      </c>
      <c r="E19" s="72">
        <v>15000</v>
      </c>
    </row>
    <row r="20" spans="1:5">
      <c r="A20">
        <v>3722</v>
      </c>
      <c r="B20" s="76" t="s">
        <v>160</v>
      </c>
      <c r="C20" s="76" t="s">
        <v>160</v>
      </c>
      <c r="D20" t="s">
        <v>53</v>
      </c>
      <c r="E20" s="72">
        <v>450000</v>
      </c>
    </row>
    <row r="21" spans="1:5">
      <c r="A21">
        <v>3725</v>
      </c>
      <c r="B21" s="76" t="s">
        <v>160</v>
      </c>
      <c r="C21" s="76" t="s">
        <v>160</v>
      </c>
      <c r="D21" t="s">
        <v>174</v>
      </c>
      <c r="E21" s="72">
        <v>120000</v>
      </c>
    </row>
    <row r="22" spans="1:5">
      <c r="A22">
        <v>3726</v>
      </c>
      <c r="B22" s="76" t="s">
        <v>160</v>
      </c>
      <c r="C22" s="76" t="s">
        <v>160</v>
      </c>
      <c r="D22" t="s">
        <v>134</v>
      </c>
      <c r="E22" s="72">
        <v>94500</v>
      </c>
    </row>
    <row r="23" spans="1:5">
      <c r="A23">
        <v>3745</v>
      </c>
      <c r="B23" s="76" t="s">
        <v>160</v>
      </c>
      <c r="C23" s="76" t="s">
        <v>160</v>
      </c>
      <c r="D23" t="s">
        <v>181</v>
      </c>
      <c r="E23" s="72">
        <v>1377000</v>
      </c>
    </row>
    <row r="24" spans="1:5">
      <c r="A24">
        <v>5212</v>
      </c>
      <c r="B24" s="76" t="s">
        <v>160</v>
      </c>
      <c r="C24" s="76" t="s">
        <v>160</v>
      </c>
      <c r="D24" t="s">
        <v>139</v>
      </c>
      <c r="E24" s="72">
        <v>10000</v>
      </c>
    </row>
    <row r="25" spans="1:5">
      <c r="A25">
        <v>6112</v>
      </c>
      <c r="B25" s="76" t="s">
        <v>160</v>
      </c>
      <c r="C25" s="76" t="s">
        <v>160</v>
      </c>
      <c r="D25" t="s">
        <v>60</v>
      </c>
      <c r="E25" s="72">
        <v>809900</v>
      </c>
    </row>
    <row r="26" spans="1:5">
      <c r="A26">
        <v>6114</v>
      </c>
      <c r="B26" s="76" t="s">
        <v>160</v>
      </c>
      <c r="C26" s="76" t="s">
        <v>160</v>
      </c>
      <c r="D26" t="s">
        <v>148</v>
      </c>
      <c r="E26" s="72">
        <v>13000</v>
      </c>
    </row>
    <row r="27" spans="1:5">
      <c r="A27">
        <v>6171</v>
      </c>
      <c r="B27" s="76" t="s">
        <v>160</v>
      </c>
      <c r="C27" s="76" t="s">
        <v>160</v>
      </c>
      <c r="D27" t="s">
        <v>84</v>
      </c>
      <c r="E27" s="72">
        <v>1489000</v>
      </c>
    </row>
    <row r="28" spans="1:5">
      <c r="A28">
        <v>6310</v>
      </c>
      <c r="B28" s="76" t="s">
        <v>160</v>
      </c>
      <c r="C28" s="76" t="s">
        <v>160</v>
      </c>
      <c r="D28" t="s">
        <v>27</v>
      </c>
      <c r="E28" s="72">
        <v>20000</v>
      </c>
    </row>
    <row r="29" spans="1:5">
      <c r="A29">
        <v>6399</v>
      </c>
      <c r="B29" s="76" t="s">
        <v>160</v>
      </c>
      <c r="C29" s="76" t="s">
        <v>160</v>
      </c>
      <c r="D29" t="s">
        <v>66</v>
      </c>
      <c r="E29" s="72">
        <v>900000</v>
      </c>
    </row>
    <row r="30" spans="1:5">
      <c r="A30">
        <v>6402</v>
      </c>
      <c r="B30" s="76" t="s">
        <v>160</v>
      </c>
      <c r="C30" s="76" t="s">
        <v>160</v>
      </c>
      <c r="D30" t="s">
        <v>69</v>
      </c>
      <c r="E30" s="72">
        <v>7800</v>
      </c>
    </row>
    <row r="32" spans="1:5" s="73" customFormat="1" ht="19.5" thickBot="1">
      <c r="A32" s="97" t="s">
        <v>182</v>
      </c>
      <c r="B32" s="85"/>
      <c r="C32" s="85"/>
      <c r="D32" s="86"/>
      <c r="E32" s="96">
        <f>SUM(E9:E31)</f>
        <v>8495200</v>
      </c>
    </row>
    <row r="33" ht="15.75" thickTop="1"/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E20" sqref="E20"/>
    </sheetView>
  </sheetViews>
  <sheetFormatPr defaultRowHeight="15"/>
  <cols>
    <col min="1" max="1" width="5.7109375" customWidth="1"/>
    <col min="2" max="3" width="6.7109375" style="76" customWidth="1"/>
    <col min="4" max="4" width="50.7109375" customWidth="1"/>
    <col min="5" max="5" width="15.7109375" customWidth="1"/>
    <col min="6" max="6" width="12" customWidth="1"/>
  </cols>
  <sheetData>
    <row r="1" spans="1:6" ht="15.75">
      <c r="A1" s="80" t="s">
        <v>153</v>
      </c>
    </row>
    <row r="3" spans="1:6" s="73" customFormat="1" ht="18">
      <c r="A3" s="82" t="s">
        <v>189</v>
      </c>
      <c r="B3" s="77"/>
      <c r="C3" s="77"/>
    </row>
    <row r="6" spans="1:6" ht="18.75">
      <c r="A6" s="81" t="s">
        <v>183</v>
      </c>
    </row>
    <row r="8" spans="1:6">
      <c r="A8" s="74" t="s">
        <v>154</v>
      </c>
      <c r="B8" s="79" t="s">
        <v>155</v>
      </c>
      <c r="C8" s="79" t="s">
        <v>156</v>
      </c>
      <c r="D8" s="74" t="s">
        <v>157</v>
      </c>
      <c r="E8" s="84" t="s">
        <v>158</v>
      </c>
      <c r="F8" s="83"/>
    </row>
    <row r="10" spans="1:6">
      <c r="A10" s="71">
        <v>0</v>
      </c>
      <c r="B10" s="76">
        <v>8115</v>
      </c>
      <c r="C10" s="76" t="s">
        <v>160</v>
      </c>
      <c r="D10" t="s">
        <v>191</v>
      </c>
      <c r="E10" s="72">
        <v>700000</v>
      </c>
    </row>
    <row r="12" spans="1:6" s="73" customFormat="1" ht="19.5" thickBot="1">
      <c r="A12" s="97" t="s">
        <v>184</v>
      </c>
      <c r="B12" s="85"/>
      <c r="C12" s="85"/>
      <c r="D12" s="86"/>
      <c r="E12" s="96">
        <f>SUM(E10:E11)</f>
        <v>700000</v>
      </c>
    </row>
    <row r="13" spans="1:6" ht="15.75" thickTop="1"/>
    <row r="16" spans="1:6" ht="18.75">
      <c r="A16" s="81" t="s">
        <v>185</v>
      </c>
    </row>
    <row r="18" spans="1:5">
      <c r="A18" s="90" t="s">
        <v>96</v>
      </c>
      <c r="B18" s="88"/>
      <c r="C18" s="88"/>
      <c r="D18" s="87" t="s">
        <v>186</v>
      </c>
      <c r="E18" s="91"/>
    </row>
    <row r="19" spans="1:5" ht="7.5" customHeight="1">
      <c r="A19" s="92"/>
      <c r="B19" s="89"/>
      <c r="C19" s="89"/>
      <c r="D19" s="83"/>
      <c r="E19" s="93"/>
    </row>
    <row r="20" spans="1:5">
      <c r="A20" s="92" t="s">
        <v>179</v>
      </c>
      <c r="B20" s="89"/>
      <c r="C20" s="89"/>
      <c r="D20" s="83" t="s">
        <v>187</v>
      </c>
      <c r="E20" s="93"/>
    </row>
    <row r="21" spans="1:5" ht="9" customHeight="1">
      <c r="A21" s="92"/>
      <c r="B21" s="89"/>
      <c r="C21" s="89"/>
      <c r="D21" s="83"/>
      <c r="E21" s="93"/>
    </row>
    <row r="22" spans="1:5" ht="15.75" thickBot="1">
      <c r="A22" s="94" t="s">
        <v>183</v>
      </c>
      <c r="B22" s="78"/>
      <c r="C22" s="78"/>
      <c r="D22" s="75" t="s">
        <v>188</v>
      </c>
      <c r="E22" s="95"/>
    </row>
    <row r="23" spans="1:5" ht="15.75" thickTop="1"/>
    <row r="26" spans="1:5">
      <c r="A26" t="s">
        <v>190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Závazné ukazatele příjmy</vt:lpstr>
      <vt:lpstr>Závazné ukazatele výdaje</vt:lpstr>
      <vt:lpstr>Závazné ukazatele financování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ucetni</cp:lastModifiedBy>
  <cp:lastPrinted>2017-03-21T10:01:27Z</cp:lastPrinted>
  <dcterms:created xsi:type="dcterms:W3CDTF">2016-11-23T19:51:09Z</dcterms:created>
  <dcterms:modified xsi:type="dcterms:W3CDTF">2017-03-21T10:30:53Z</dcterms:modified>
</cp:coreProperties>
</file>